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/>
  </bookViews>
  <sheets>
    <sheet name="ΑΝΑΛΥΤΙΚΟ" sheetId="10" r:id="rId1"/>
    <sheet name="Φύλλο1" sheetId="11" r:id="rId2"/>
  </sheets>
  <definedNames>
    <definedName name="_xlnm.Print_Area" localSheetId="0">ΑΝΑΛΥΤΙΚΟ!$A$1:$M$115</definedName>
    <definedName name="_xlnm.Print_Titles" localSheetId="0">ΑΝΑΛΥΤΙΚΟ!$1:$2</definedName>
  </definedNames>
  <calcPr calcId="145621"/>
</workbook>
</file>

<file path=xl/calcChain.xml><?xml version="1.0" encoding="utf-8"?>
<calcChain xmlns="http://schemas.openxmlformats.org/spreadsheetml/2006/main">
  <c r="M59" i="10" l="1"/>
  <c r="M86" i="10" l="1"/>
  <c r="M91" i="10" l="1"/>
  <c r="M90" i="10"/>
  <c r="M92" i="10"/>
  <c r="G93" i="10"/>
  <c r="H93" i="10"/>
  <c r="I93" i="10"/>
  <c r="J93" i="10"/>
  <c r="K93" i="10"/>
  <c r="L93" i="10"/>
  <c r="F93" i="10"/>
  <c r="M103" i="10" l="1"/>
  <c r="M104" i="10"/>
  <c r="M105" i="10"/>
  <c r="M106" i="10"/>
  <c r="M107" i="10"/>
  <c r="M108" i="10"/>
  <c r="F109" i="10" l="1"/>
  <c r="G109" i="10"/>
  <c r="H109" i="10"/>
  <c r="I109" i="10"/>
  <c r="J109" i="10"/>
  <c r="K109" i="10"/>
  <c r="L109" i="10"/>
  <c r="F71" i="10"/>
  <c r="F112" i="10" s="1"/>
  <c r="G71" i="10"/>
  <c r="G112" i="10" s="1"/>
  <c r="H71" i="10"/>
  <c r="H112" i="10" s="1"/>
  <c r="I71" i="10"/>
  <c r="I112" i="10" s="1"/>
  <c r="J71" i="10"/>
  <c r="J112" i="10" s="1"/>
  <c r="K71" i="10"/>
  <c r="K112" i="10" s="1"/>
  <c r="L71" i="10"/>
  <c r="L112" i="10" s="1"/>
  <c r="F61" i="10"/>
  <c r="G61" i="10"/>
  <c r="H61" i="10"/>
  <c r="I61" i="10"/>
  <c r="J61" i="10"/>
  <c r="K61" i="10"/>
  <c r="L61" i="10"/>
  <c r="F41" i="10"/>
  <c r="G41" i="10"/>
  <c r="H41" i="10"/>
  <c r="I41" i="10"/>
  <c r="J41" i="10"/>
  <c r="K41" i="10"/>
  <c r="L41" i="10"/>
  <c r="F33" i="10"/>
  <c r="G33" i="10"/>
  <c r="H33" i="10"/>
  <c r="I33" i="10"/>
  <c r="J33" i="10"/>
  <c r="K33" i="10"/>
  <c r="L33" i="10"/>
  <c r="F20" i="10"/>
  <c r="G20" i="10"/>
  <c r="H20" i="10"/>
  <c r="I20" i="10"/>
  <c r="J20" i="10"/>
  <c r="K20" i="10"/>
  <c r="L20" i="10"/>
  <c r="M6" i="10"/>
  <c r="M7" i="10"/>
  <c r="M8" i="10"/>
  <c r="M9" i="10"/>
  <c r="M10" i="10"/>
  <c r="M11" i="10"/>
  <c r="M12" i="10"/>
  <c r="F13" i="10"/>
  <c r="G13" i="10"/>
  <c r="H13" i="10"/>
  <c r="I13" i="10"/>
  <c r="J13" i="10"/>
  <c r="K13" i="10"/>
  <c r="L13" i="10"/>
  <c r="K113" i="10" l="1"/>
  <c r="G113" i="10"/>
  <c r="K111" i="10"/>
  <c r="G111" i="10"/>
  <c r="L113" i="10"/>
  <c r="H113" i="10"/>
  <c r="J111" i="10"/>
  <c r="I111" i="10"/>
  <c r="F111" i="10"/>
  <c r="L111" i="10"/>
  <c r="H111" i="10"/>
  <c r="F113" i="10"/>
  <c r="I113" i="10"/>
  <c r="J113" i="10"/>
  <c r="M89" i="10"/>
  <c r="M63" i="10"/>
  <c r="M52" i="10"/>
  <c r="M51" i="10"/>
  <c r="M101" i="10"/>
  <c r="M54" i="10"/>
  <c r="M80" i="10"/>
  <c r="M81" i="10"/>
  <c r="M82" i="10"/>
  <c r="M83" i="10"/>
  <c r="M84" i="10"/>
  <c r="M76" i="10"/>
  <c r="M50" i="10"/>
  <c r="M49" i="10"/>
  <c r="M46" i="10"/>
  <c r="M48" i="10"/>
  <c r="M47" i="10"/>
  <c r="G115" i="10" l="1"/>
  <c r="H115" i="10"/>
  <c r="J115" i="10"/>
  <c r="I115" i="10"/>
  <c r="K115" i="10"/>
  <c r="L115" i="10"/>
  <c r="F115" i="10"/>
  <c r="M45" i="10"/>
  <c r="M44" i="10"/>
  <c r="M43" i="10"/>
  <c r="M5" i="10"/>
  <c r="M13" i="10" s="1"/>
  <c r="M95" i="10" l="1"/>
  <c r="M58" i="10"/>
  <c r="M96" i="10"/>
  <c r="M60" i="10"/>
  <c r="M99" i="10"/>
  <c r="M55" i="10"/>
  <c r="M98" i="10"/>
  <c r="M100" i="10"/>
  <c r="M56" i="10"/>
  <c r="M97" i="10"/>
  <c r="M57" i="10"/>
  <c r="M102" i="10"/>
  <c r="M77" i="10"/>
  <c r="M87" i="10"/>
  <c r="M88" i="10"/>
  <c r="M78" i="10"/>
  <c r="M79" i="10"/>
  <c r="M85" i="10"/>
  <c r="M75" i="10"/>
  <c r="M93" i="10" l="1"/>
  <c r="M109" i="10"/>
  <c r="M61" i="10"/>
  <c r="M38" i="10"/>
  <c r="M35" i="10"/>
  <c r="M36" i="10"/>
  <c r="M39" i="10"/>
  <c r="M27" i="10"/>
  <c r="M28" i="10"/>
  <c r="M24" i="10"/>
  <c r="M26" i="10"/>
  <c r="M23" i="10"/>
  <c r="M22" i="10"/>
  <c r="M30" i="10"/>
  <c r="M31" i="10"/>
  <c r="M25" i="10"/>
  <c r="M32" i="10"/>
  <c r="M18" i="10"/>
  <c r="M15" i="10"/>
  <c r="M16" i="10"/>
  <c r="M19" i="10"/>
  <c r="M111" i="10" l="1"/>
  <c r="M29" i="10" l="1"/>
  <c r="M33" i="10" s="1"/>
  <c r="M17" i="10"/>
  <c r="M20" i="10" s="1"/>
  <c r="M69" i="10" l="1"/>
  <c r="M67" i="10"/>
  <c r="M68" i="10" l="1"/>
  <c r="M65" i="10"/>
  <c r="M37" i="10" l="1"/>
  <c r="M41" i="10" s="1"/>
  <c r="M112" i="10" l="1"/>
  <c r="M64" i="10"/>
  <c r="M66" i="10"/>
  <c r="M71" i="10" l="1"/>
  <c r="M113" i="10"/>
  <c r="M115" i="10" s="1"/>
</calcChain>
</file>

<file path=xl/sharedStrings.xml><?xml version="1.0" encoding="utf-8"?>
<sst xmlns="http://schemas.openxmlformats.org/spreadsheetml/2006/main" count="242" uniqueCount="185">
  <si>
    <t>Α/Α</t>
  </si>
  <si>
    <t>ΤΑΚΤΙΚΑ</t>
  </si>
  <si>
    <t>ΣΥΝΟΛΟ</t>
  </si>
  <si>
    <t>ΠΕΡΙΓΡΑΦΗ ΕΡΓΟΥ</t>
  </si>
  <si>
    <t>ΥΠΗΡΕΣΙΑ</t>
  </si>
  <si>
    <t>ΔΗΜΟΣ</t>
  </si>
  <si>
    <t xml:space="preserve">ΑΞΙΟΠΟΙΗΣΗ ΠΗΓΩΝ ΕΚΚΑΡΑΣ- Δ.Ε.ΘΕΣΣΑΛΙΩΤΙΔΑΣ  </t>
  </si>
  <si>
    <t xml:space="preserve">ΑΝΑΚΑΤΑΣΚΕΥΗ ΠΛΑΤΕΙΑΣ ΤΟΠΙΚΗΣ ΚΟΙΝΟΤΗΤΑΣ ΣΟΦΙΑΔΑΣ  </t>
  </si>
  <si>
    <t>Κ/Α</t>
  </si>
  <si>
    <t>ΑΝΤΙΠΛΗΜΜΥΡΙΚΗ ΠΡΟΣΤΑΣΙΑ Δ.Ε. ΞΥΝΙΑΔΑΣ</t>
  </si>
  <si>
    <t>ΑΣΦΑΛΤΟΣΤΡΩΣΗ ΔΡΟΜΟΥ Ν. ΜΟΝΑΣΤΗΡΙΟΥ - ΑΓ. ΓΕΩΡΓΙΟΥ</t>
  </si>
  <si>
    <t>ΕΠΕΚΤΑΣΗ ΔΙΚΤΥΟΥ ΒΙΟΑΕΡΙΟΥ ΣΤΟ ΧΥΤΑ ΔΟΜΟΚΟΥ</t>
  </si>
  <si>
    <t>ΕΠΙΣΚΕΥΗ ΠΕΤΡΙΝΟΥ ΤΟΙΧΟΥ ΔΥΤΙΚΑ ΤΗΣ ΠΕΡΙΦΡΑΞΗΣ ΤΟΥ ΧΩΡΟΥ ΤΟΥ ΧΡΟΝΙΩΝ ΠΑΘΗΣΕΩΝ - KAI ΔΙΑΜΟΡΦΩΣΗ ΠΑΡΚΙΝΚ</t>
  </si>
  <si>
    <t>ΜΕΛΕΤΗ ΠΡΟΣΤΑΣΙΑΣ ΚΑΙ ΔΙΑΧΕΙΡΙΣΗΣ ΔΙΑΚΑΤΕΧΟΜΕΝΟΥ ΔΑΣΟΥΣ ΤΚ ΜΑΚΡΥΡΡΑΧΗΣ ΠΕΡΙΟΔΟΥ 2012-2021</t>
  </si>
  <si>
    <t>ΑΝΟΡΥΞΗ ΚΑΙ ΑΞΙΟΠΟΙΗΣΗ ΑΡΔΕΥΤΙΚΗΣ ΓΕΩΤΡΗΣΗΣ ΤΚ ΠΕΡΙΒΟΛΙΟΥ</t>
  </si>
  <si>
    <t>ΒΕΛΤΙΩΣΗ ΚΑΙ ΕΚΣΥΓΧΡΟΝΙΣΜΟΣ ΔΙΚΤΥΩΝ ΑΡΔΕΥΣΗΣ ΑΡΔΕΥΟΜΕΝΗΣ ΕΚΤΑΣΗΣ ΑΠΌ ΛΙΜΝΟΔΕΞΑΜΕΝΗ Ν. ΜΟΝΑΣΤΗΡΙΟΥ</t>
  </si>
  <si>
    <t>ΚΑΤΑΣΚΕΥΗ ΠΡΟΣΑΓΩΓΟΥ ΑΓΩΓΟΥ ΑΡΔΕΥΣΗΣ ΑΠΌ ΛΙΜΝΟΔΕΞΑΜΕΝΗ ΕΩΣ ΑΝΤΛΙΟΣΤΑΣΙΟ ΤΚ Ν. ΜΟΝΑΣΤΗΡΙΟΥ</t>
  </si>
  <si>
    <t>ΑΠΟΚΑΤΑΣΤΑΣΗ ΒΛΑΒΩΝ ΕΣΩΤΕΡΙΚΗΣ ΟΔΟΠΟΙΙΑΣ Δ.Ε. ΞΥΝΙΑΔΑΣ ΕΤΟΥΣ 2015</t>
  </si>
  <si>
    <t>ΑΠΟΚΑΤΑΣΤΑΣΗ ΒΛΑΒΩΝ ΕΣΩΤΕΡΙΚΗΣ ΟΔΟΠΟΙΙΑΣ Δ.Ε. ΘΕΣΣΑΛΙΩΤΙΔΑΣ ΕΤΟΥΣ 2015</t>
  </si>
  <si>
    <t>ΑΠΑΛΛΟΤΡΙΩΣΗ ΕΡΓΟΣΕ</t>
  </si>
  <si>
    <t>ΤΚ ΣΟΦΙΑΔΑΣ</t>
  </si>
  <si>
    <t>ΤΟΠΙΚΗ ΚΟΙΝ.</t>
  </si>
  <si>
    <t>ΤΚ ΘΑΥΜΑΚΟΥ</t>
  </si>
  <si>
    <t>ΤΚ Ν. ΜΟΝΑΣΤΗΡΙΟΥ</t>
  </si>
  <si>
    <t>ΤΚ ΓΑΒΡΑΚΙΩΝ</t>
  </si>
  <si>
    <t>ΤΚ ΕΚΚΑΡΑΣ</t>
  </si>
  <si>
    <t>ΤΚ ΠΕΡΙΒΟΛΙΟΥ</t>
  </si>
  <si>
    <t>ΟΙΚΙΣΜΟΣ ΜΕΤΑΛΛΕΙΩΝ</t>
  </si>
  <si>
    <t>ΤΚ ΟΜΒΡΙΑΚΗΣ</t>
  </si>
  <si>
    <t>Δ.Ε. ΞΥΝΙΑΔΑΣ</t>
  </si>
  <si>
    <t>ΤΚ ΜΑΚΡΥΡΡΑΧΗΣ</t>
  </si>
  <si>
    <t>ΤΚ ΠΑΛΑΜΑ</t>
  </si>
  <si>
    <t>ΤΚ ΒΕΛΕΣΙΩΤΩΝ</t>
  </si>
  <si>
    <t xml:space="preserve">ΠΕΡΙΒΑΛΛΟΝΤΙΚΗ ΜΕΛΕΤΗ ΑΝΟΡΥΞΗΣ ΓΕΩΤΡΗΣΗΣ ΣΤΗΝ ΤΚ ΠΕΤΡΩΤΟΥ </t>
  </si>
  <si>
    <t xml:space="preserve">ΚΑΤΑΣΚΕΥΗ ΚΡΑΣΠΕΔΩΝ ΣΤΗΝ ΤΚ ΠΟΥΡΝΑΡΙΟΥ </t>
  </si>
  <si>
    <t>ΤΚ ΑΓΙΟΥ ΣΤΕΦΑΝΟΥ</t>
  </si>
  <si>
    <t>ΔΚ ΔΟΜΟΚΟΥ</t>
  </si>
  <si>
    <t xml:space="preserve">ΤΚ ΝΕΟΧΩΡΙΟΥ </t>
  </si>
  <si>
    <t xml:space="preserve">ΔΚ ΔΟΜΟΚΟΥ </t>
  </si>
  <si>
    <t xml:space="preserve">ΤΚ ΜΕΛΙΤΑΙΑΣ </t>
  </si>
  <si>
    <t xml:space="preserve">ΤΚ ΠΟΥΡΝΑΡΙΟΥ </t>
  </si>
  <si>
    <t>ΗΛΕΚΤΡΟΜΗΧΑΝΟΛΟΓΙΚΗ ΜΕΛΕΤΗ ΤΟΥ ΕΡΓΟΥ "ΑΝΑΠΛΑΣΗ ΣΕ ΤΟΠΙΚΕΣ ΚΟΙΝΟΤΗΤΕΣ ΤΟΥ ΔΗΜΟΥ ΔΟΜΟΚΟΥ"</t>
  </si>
  <si>
    <t xml:space="preserve">ΔΙΑΜΟΡΦΩΣΗ ΝΕΚΡΟΤΑΦΕΙΟΥ ΤΚ ΑΓΙΟΥ ΣΤΕΦΑΝΟΥ </t>
  </si>
  <si>
    <t xml:space="preserve">ΤΚ Ν. ΜΟΝΑΣΤΗΡΙΟΥ </t>
  </si>
  <si>
    <t xml:space="preserve">ΤΚ ΟΜΒΡΙΑΚΗΣ </t>
  </si>
  <si>
    <t>ΣΥΝΔΕΣΙΜΟΤΗΤΑ ΑΝΤΛΗΤΙΚΩΝ ΣΥΓΚΡΟΤΗΜΑΤΩΝ , ΣΙΔΗΡΟΣΩΛΗΝΩΝ ΚΑΙ ΕΙΔΙΚΩΝ ΤΕΜΑΧΙΩΝ ΣΤΗΝ ΛΙΜΝΟΔΕΞΑΜΕΝΗ Ν. ΜΟΝΑΣΤΗΡΙΟΥ</t>
  </si>
  <si>
    <t>7336,0022</t>
  </si>
  <si>
    <t xml:space="preserve">ΤΚ ΞΥΝΙΑΔΑΣ </t>
  </si>
  <si>
    <t xml:space="preserve">ΤΚ ΠΕΤΡΩΤΟΥ </t>
  </si>
  <si>
    <t xml:space="preserve">ΑΡΧΙΤΕΚΤΟΝΙΚΗ ΜΕΛΕΤΗ ΓΙΑ ΤΗΝ ΚΑΤΑΣΚΕΥΗ ΚΕΡΚΙΔΩΝ ΣΤΟ ΓΗΠΕΔΟ ΤΚ Ν. ΜΟΝΑΣΤΗΡΙΟΥ </t>
  </si>
  <si>
    <t xml:space="preserve">ΤΚ Ν ΜΟΝΑΣΤΗΡΙΟΥ </t>
  </si>
  <si>
    <t>ΤΚ ΑΓΡΑΠΙΔΙΑ</t>
  </si>
  <si>
    <t>ΤΚ ΒΑΡΔΑΛΗ</t>
  </si>
  <si>
    <t>ΤΚ ΓΕΡΑΚΛΙΟΥ</t>
  </si>
  <si>
    <t>ΤΚ ΜΑΝΤΑΣΙΑΣ</t>
  </si>
  <si>
    <t>ΕΠΙΣΚΕΥΗ ΚΑΙ ΣΥΝΤΗΡΗΣΗ ΔΗΜΟΤΙΚΟΥ ΣΧΟΛΕΙΟΥ ΤΚ ΦΙΛΙΑΔΩΝΑΣ</t>
  </si>
  <si>
    <t>ΤΚ ΦΙΛΙΑΔΩΝΑΣ</t>
  </si>
  <si>
    <t>ΒΕΛΤΙΩΣΗ ΑΓΡΟΤΙΚΟΥ ΔΡΟΜΟΥ ΑΠΌ ΤΚ ΒΑΡΔΑΛΗ ΕΩΣ ΕΓΣ</t>
  </si>
  <si>
    <t>ΒΕΛΤΙΩΣΗ ΑΓΡΟΤΙΚΟΥ ΔΡΟΜΟΥ ΑΠΌ ΤΚ ΓΑΒΡΑΚΙΩΝ ΕΩΣ ΙΔΙΟΚΤΗΣΙΑ ΣΠΕΝΤΖΟΥ</t>
  </si>
  <si>
    <t>Δ.Ε. ΔΟΜΟΚΟΥ</t>
  </si>
  <si>
    <t>Δ.Ε. ΘΕΣΣΑΛΙΩΤΙΔΑΣ</t>
  </si>
  <si>
    <t xml:space="preserve">ΑΝΑΠΛΑΣΗ ΚΕΝΤΡΙΚΗΣ ΠΛΑΤΕΙΑΣ ΤΟΠ. ΚΟΙΝΟΤΗΤΑΣ ΝΕΟΥ ΜΟΝΑΣΤΗΡΙΟΥ  </t>
  </si>
  <si>
    <t>Δ.Ε.ΞΥΝΙΑΔΑΣ</t>
  </si>
  <si>
    <t>ΑΝΑΠΛΑΣΗ ΔΗΜΟΤΙΚΩΝ ΧΩΡΩΝ ΤΚ ΑΓΡΑΠΙΔΙΑΣ</t>
  </si>
  <si>
    <t>ΕΠΙΣΚΕΥΕΣ ΚΑΙ ΤΕΧΝΙΚΑ Δ.Ε. ΔΟΜΟΚΟΥ ΕΤΟΥΣ 2016</t>
  </si>
  <si>
    <t>ΕΠΙΣΚΕΥΕΣ ΚΑΙ ΤΕΧΝΙΚΑ Δ.Ε. ΞΥΝΙΑΔΑΣ ΕΤΟΥΣ 2016</t>
  </si>
  <si>
    <t xml:space="preserve">ΔΕ ΘΕΣΣΑΛΙΩΤΙΔΑΣ </t>
  </si>
  <si>
    <t>ΚΑΤΑΣΚΕΥΗ ΑΝΑΧΩΜΑΤΟΣ ΚΑΙ ΠΡΟΕΚΤΑΣΗ ΤΗΣ ΜΕΜΒΡΑΝΗΣ ΣΤΟ ΑΝΑΤΟΛΙΚΟ ΤΜΗΜΑ ΧΥΤΑ ΔΟΜΟΚΟΥ</t>
  </si>
  <si>
    <t xml:space="preserve">ΜΕΛΕΤΗ ΥΔΡΟΔΟΤΙΚΟΥ ΦΡΑΓΜΑΤΟΣ ΚΑΙ ΔΙΚΤΥΩΝ ΔΗΜΟΥ ΔΟΜΟΚΟΥ </t>
  </si>
  <si>
    <t>ΜΕΛΕΤΗ ΠΕΡΙΒΑΛΛΟΝΤΙΚΩΝ ΕΠΙΠΤΩΣΕΩΝ ΓΙΑ ΕΠΕΚΤΑΣΗ ΣΤΟ ΧΥΤΑ ΔΟΜΟΚΟΥ</t>
  </si>
  <si>
    <t xml:space="preserve">ΔΗΜΟΣ </t>
  </si>
  <si>
    <t>ΚΑΤΑΣΚΕΥΗ ΑΓΩΓΟΥ ΑΡΔΕΥΣΗΣ ΠΛΗΣΙΟΝ ΓΕΦΥΡΑΣ ΕΡΓΟΣΕ ΔΕ ΘΕΣΣΑΛΙΩΤΙΔΑΣ</t>
  </si>
  <si>
    <t xml:space="preserve">ΑΝΤΙΚΑΤΑΣΤΑΣΗ ΔΙΚΤΥΟΥ ΥΔΡΕΥΣΗΣ ΣΤΗ ΘΕΣΗ ΠΟΤΑΜΙΑ ΔΗΜΟΥ ΔΟΜΟΚΟΥ </t>
  </si>
  <si>
    <t xml:space="preserve">ΑΝΤΙΚΑΤΑΣΤΑΣΗ ΔΙΚΤΥΟΥ ΥΔΡΕΥΣΗΣ ΤΚ ΜΕΛΙΤΑΙΑΣ </t>
  </si>
  <si>
    <t xml:space="preserve">ΕΠΙΣΚΕΥΗ ΑΓΩΓΟΥ ΟΜΒΡΙΩΝ ΤΚ ΞΥΝΙΑΔΑΣ </t>
  </si>
  <si>
    <t xml:space="preserve">Δ.Ε. ΔΟΜΟΚΟΥ </t>
  </si>
  <si>
    <t>ΤΣΙΜΕΝΤΟΣΤΡΩΣΕΙΣ ΔΗΜΟΤΙΚΩΝ ΟΔΩΝ Δ.Ε. ΔΟΜΟΚΟΥ  ΕΤΟΥΣ 2017</t>
  </si>
  <si>
    <t>ΤΚ ΜΕΛΙΤΑΙΑΣ</t>
  </si>
  <si>
    <t>ΕΠΙΣΚΕΥΕΣ ΚΑΙ ΤΕΧΝΙΚΑ ΕΡΓΑ Δ.Ε. ΔΟΜΟΚΟΥ (ΕΤΟΥΣ 2015)</t>
  </si>
  <si>
    <t>ΕΠΙΣΚΕΥΕΣ ΚΑΙ ΤΕΧΝΙΚΑ ΕΡΓΑ Δ.Ε. ΞΥΝΙΑΔΟΣ - ΘΕΣΣΑΛΙΩΤΙΔΑΣ (ΕΤΟΥΣ 2015)</t>
  </si>
  <si>
    <t>ΑΣΦΑΛΤΟΣΤΡΩΣΕΙΣ ΔΕ ΔΟΜΟΚΟΥ (ΕΤΟΥΣ 2015)</t>
  </si>
  <si>
    <t>ΑΣΦΑΛΤΟΣΤΡΩΣΗ ΔΗΜΟΤΙΚΗΣ ΟΔΟΥ ΤΚ ΝΕΟΧΩΡΙΟΥ (ΕΤΟΥΣ 2015)</t>
  </si>
  <si>
    <t>ΤΣΙΜΕΝΤΟΣΤΡΩΣΕΙΣ ΔΗΜΟΤΙΚΩΝ ΟΔΩΝ ΔΗΜ. ΕΝΟΤΗΤΩΝ ΔΗΜΟΥ ΔΟΜΟΚΟΥ (ΕΤΟΥΣ 2015)</t>
  </si>
  <si>
    <t xml:space="preserve">ΑΝΑΠΛΑΣΗ ΚΟΙΝΟΧΡΗΣΤΟΥ ΧΩΡΟΥ ΤΚ ΜΕΛΙΤΑΙΑΣ </t>
  </si>
  <si>
    <t xml:space="preserve">ΤΚ ΑΓΙΟΥ ΓΕΩΡΓΙΟΥ </t>
  </si>
  <si>
    <t xml:space="preserve">ΚΑΤΑΣΚΕΥΗ ΤΣΙΜΕΝΤΑΥΛΑΚΑ ΤΚ ΠΕΡΙΒΟΛΙΟΥ </t>
  </si>
  <si>
    <t xml:space="preserve">ΤΚ ΑΓΙΟΥ ΣΤΕΦΑΝΟΥ </t>
  </si>
  <si>
    <t>ΠΕΡΙΦΡΑΞΗ ΓΗΠΕΔΟΥ 5Χ5 ΤΚ ΑΓΙΟΥ ΣΤΕΦΑΝΟΥ</t>
  </si>
  <si>
    <t>ΣΥΝΟΛΑ</t>
  </si>
  <si>
    <t>ΓΕΝΙΚΟ ΣΥΝΟΛΟ</t>
  </si>
  <si>
    <t>ΠΕΡΙΦΡΑΞΗ ΚΟΙΝΟΤΙΚΟΥ ΚΑΤΑΣΤΗΜΑΤΟΣ ΤΚ ΜΑΝΤΑΣΙΑΣ</t>
  </si>
  <si>
    <t>ΠΕΡΙΦΡΑΞΗ ΔΗΜ. ΣΧΟΛΕΙΟΥ ΚΑΙ ΚΟΙΝΟΤΙΚΟΥ ΚΑΤΑΣΤΗΜΑΤΟΣ ΤΚ ΣΟΦΙΑΔΑΣ</t>
  </si>
  <si>
    <t>ΔΙΑΜΟΡΦΩΣΗ ΚΟΙΝ. ΧΩΡΟΥ ΤΚ ΒΕΛΕΣΙΩΤΩΝ</t>
  </si>
  <si>
    <t>ΕΠΕΚΤΑΣΗ ΝΕΚΡΟΤΑΦΕΙΟΥ ΔΚ ΔΟΜΟΚΟΥ</t>
  </si>
  <si>
    <t>ΚΑΤΑΣΚΕΥΗ ΓΗΠΕΔΟΥ 5Χ5 ΤΚ ΘΑΥΜΑΚΟΥ</t>
  </si>
  <si>
    <t>7412,0050</t>
  </si>
  <si>
    <t>ΔΟΜΟΚΟΣ</t>
  </si>
  <si>
    <t>ΕΣΠΑ 2014-2020</t>
  </si>
  <si>
    <t>7336,0002</t>
  </si>
  <si>
    <t>7336,0003</t>
  </si>
  <si>
    <t>7326,0007</t>
  </si>
  <si>
    <t>7326,0008</t>
  </si>
  <si>
    <t>7331,0004</t>
  </si>
  <si>
    <t>7336,0008</t>
  </si>
  <si>
    <t>ΕΡΓΑ ΠΑΡΕΛΘΟΝΤΩΝ ΕΤΩΝ - ΣΥΝΕΧΙΖΟΜΕΝΑ</t>
  </si>
  <si>
    <t>ΜΕΛΕΤΕΣ ΠΑΡΕΛΘΟΝΤΩΝ ΕΤΩΝ - ΣΥΝΕΧΙΖΟΜΕΝΕΣ</t>
  </si>
  <si>
    <t>ΘΕΣΣΛΑΙΩΤΙΔΑΣ</t>
  </si>
  <si>
    <t>ΞΥΝΙΑΔΑΣ</t>
  </si>
  <si>
    <t>ΣΥΝΕΧΙΖΟΜΕΝΑ ΕΡΓΑ</t>
  </si>
  <si>
    <t>ΣΙΝΕΧΙΖΟΜΕΝΕΣ ΜΕΛΕΤΕΣ</t>
  </si>
  <si>
    <t>ΝΕΑ ΕΡΓΑ</t>
  </si>
  <si>
    <t>ΟΛΟΚΛΗΡΩΣΗ ΕΡΓΟΥ ΑΝΤΙΚΑΤΑΣΤΑΣΗ ΔΙΚΤΥΟΥ ΥΔΡΕΥΣΗΣ ΕΝΤΟΣ ΟΙΚΙΣΜΟΥ ΜΕΤΑΛΛΕΙΩΝ</t>
  </si>
  <si>
    <t>ΜΟΝΩΣΗ ΟΡΟΦΗΣ ΠΡΩΗΝ ΔΗΜΑΡΧΕΙΟΥ ΞΥΝΙΑΔΑΣ ΤΚ ΟΜΒΡΙΑΚΗΣ</t>
  </si>
  <si>
    <t>ΣΥΓΚΟΙΝΩΝΙΑΚΗ ΜΕΛΕΤΗ ΤΟΥ ΕΡΓΟΥ "ΒΕΛΤΙΩΣΗ ΑΓΡΟΤΙΚΗΣ ΟΔΟΠΟΙΙΑΣ ΟΜΒΡΙΑΚΗΣ - ΤΣΕΡΝΗΣ ΒΕΛΕΣΙΩΤΕΣ"</t>
  </si>
  <si>
    <t>ΣΥΓΚΟΙΝΩΝΙΑΚΗ ΜΕΛΕΤΗ ΤΟΥ ΕΡΓΟΥ  "ΒΕΛΤΙΩΣΗ ΑΓΡΟΤΙΚΗΣ ΟΔΟ ΔΟΜΟΚΟΥ - ΘΑΥΜΑΚΟΥ ΚΑΙ ΑΓΡΟΤΙΚΗΣ ΟΔΟΥ ΣΤΗΝ ΤΚ ΜΑΝΤΑΣΙΑΣ"</t>
  </si>
  <si>
    <t>ΤΟΠΟΘΕΤΗΣΗ ΦΩΤΟΒΟΛΤΑΪΚΩΝ ΣΤΟ ΔΗΜΟΤΙΚΟ ΣΧΟΛΕΙΟ ΚΑΙ ΣΤΟ ΠΡΩΗΝ ΚΟΙΝΟΤΙΚΟ ΚΑΤΑΣΤΗΜΑ ΤΚ ΘΑΥΜΑΚΟΥ</t>
  </si>
  <si>
    <t>7312,0007</t>
  </si>
  <si>
    <t>7312,0001</t>
  </si>
  <si>
    <t xml:space="preserve">ΑΝΤΙΠΛΗΜΜΥΡΙΚΑ ΕΡΓΑ ΣΤΙΣ ΤΚ ΔΗΜΟΥ ΔΟΜΟΚΟΥ </t>
  </si>
  <si>
    <t>7312.0008</t>
  </si>
  <si>
    <t>7326,0001</t>
  </si>
  <si>
    <t>ΔΙΑΜΟΡΦΩΣΗ ΚΟΙΝΟΤΙΚΟΥ ΧΩΡΟΥ ΔΗΜΟΤΙΚΟΥ ΣΧΟΛΕΙΟΥ ΤΚ ΛΕΥΚΑΣ</t>
  </si>
  <si>
    <t xml:space="preserve">ΤΚ ΛΕΥΚΑΣ </t>
  </si>
  <si>
    <t>7331.0005</t>
  </si>
  <si>
    <t xml:space="preserve"> ΕΠΕΚΤΑΣΗ ΑΡΔΕΥΤΙΚΟΥ ΔΙΚΤΥΟΥ ΤΚ ΟΜΒΡΙΑΚΗΣ </t>
  </si>
  <si>
    <t>7312.0010</t>
  </si>
  <si>
    <t xml:space="preserve">ΚΑΤΑΣΚΕΥΗ ΠΕΡΙΜΕΤΡΙΚΗΣ ΔΕΝΤΡΟΦΥΤΕΥΣΗΣ ΚΑΙ ΠΕΡΙΜΕΤΡΙΚΗΣ ΤΑΦΡΟΥ ΣΤΟ ΧΥΤΑ ΔΗΜΟΥ ΔΟΜΟΚΟΥ </t>
  </si>
  <si>
    <t>ΟΙΚ. ΑΝΩ ΑΓΟΡΙΑΝΗΣ</t>
  </si>
  <si>
    <t>7312,0011</t>
  </si>
  <si>
    <t>ΕΠΕΚΤΑΣΗ ΑΡΔΕΥΤΙΚΟΥ ΔΙΚΤΥΟΥ ΤΚ ΝΕΑΣ ΜΑΚΡΙΣΗΣ</t>
  </si>
  <si>
    <t>ΤΚ ΝΕΑΣ ΜΑΚΡΙΣΗΣ</t>
  </si>
  <si>
    <t>7312,0012</t>
  </si>
  <si>
    <t xml:space="preserve">ΜΕΛΕΤΕΣ ΠΑΡΕΛΘΟΝΤΩΝ ΕΤΩΝ </t>
  </si>
  <si>
    <t xml:space="preserve">ΣΑΤΑ 2018 </t>
  </si>
  <si>
    <t>ΤΣΙΜΕΝΤΟΣΤΡΩΣΕΙΣ ΔΗΜΟΤΙΚΩΝ ΟΔΩΝ Δ.Ε. ΔΟΜΟΚΟΥ  ΕΤΟΥΣ 2018</t>
  </si>
  <si>
    <t>ΤΣΙΜΕΝΤΟΣΤΡΩΣΕΙΣ ΔΗΜΟΤΙΚΩΝ ΟΔΩΝ Δ.Ε. ΘΕΣΣΑΛΙΩΤΙΔΑΣ EΤΟΥΣ 2018</t>
  </si>
  <si>
    <t>ΕΠΙΣΚΕΥΗ - ΣΥΝΤΗΡΗΣΗ ΣΧΟΛΙΚΩΝ ΚΤΙΡΙΩΝ Δ.Ε. ΞΥΝΙΑΔΑΣ ΕΤΟΥΣ 2018</t>
  </si>
  <si>
    <t>ΕΠΙΣΚΕΥΗ - ΣΥΝΤΗΡΗΣΗ ΣΧΟΛΙΚΩΝ ΚΤΙΡΙΩΝ Δ.Ε. ΘΕΣΣΑΛΙΩΤΙΔΑΣ ΕΤΟΥΣ 2018</t>
  </si>
  <si>
    <t>ΤΣΙΜΕΝΤΟΣΤΡΩΣΕΙΣ ΔΗΜΟΤΙΚΩΝ ΟΔΩΝ Δ.Ε. ΞΥΝΙΑΔΑΣ ΕΤΟΥΣ 2018</t>
  </si>
  <si>
    <t>ΑΠΟΚΑΤΑΣΤΑΣΗ ΒΛΑΒΩΝ ΕΣΩΤΕΡΙΚΗΣ ΟΔΟΠΟΙΙΑΣ Δ.Ε. ΔΟΜΟΚΟΥ ΕΤΟΥΣ 2018</t>
  </si>
  <si>
    <t>ΑΠΟΚΑΤΑΣΤΑΣΗ ΒΛΑΒΩΝ ΕΣΩΤΕΡΙΚΗΣ ΟΔΟΠΟΙΙΑΣ Δ.Ε. ΘΕΣΣΑΛΙΩΤΙΔΑΣ ΕΤΟΥΣ 2018</t>
  </si>
  <si>
    <t>ΑΠΟΚΑΤΑΣΤΑΣΗ ΒΛΑΒΩΝ ΕΣΩΤΕΡΙΚΗΣ ΟΔΟΠΟΙΙΑΣ Δ.Ε. ΞΥΝΙΑΔΑΣ ΕΤΟΥΣ 2018</t>
  </si>
  <si>
    <t>ΕΠΙΣΚΕΥΗ - ΣΥΝΤΗΡΗΣΗ ΣΧΟΛΙΚΩΝ ΚΤΙΡΙΩΝ Δ.Ε. ΔΟΜΟΚΟΥ ΕΤΟΥΣ 2018</t>
  </si>
  <si>
    <t>ΕΠΙΣΚΕΥΕΣ ΚΑΙ ΤΕΧΝΙΚΑ Δ.Ε. ΔΟΜΟΚΟΥ ΕΤΟΥΣ 2018</t>
  </si>
  <si>
    <t>ΕΠΙΣΚΕΥΕΣ ΚΑΙ ΤΕΧΝΙΚΑ Δ.Ε. ΘΕΣΣΑΛΙΩΤΙΔΑΣ ΕΤΟΥΣ 2018</t>
  </si>
  <si>
    <t>ΕΠΙΣΚΕΥΕΣ ΚΑΙ ΤΕΧΝΙΚΑ Δ.Ε. ΞΥΝΙΑΔΑΣ ΕΤΟΥΣ 2018</t>
  </si>
  <si>
    <t>ΚΑΤΑΣΚΕΥΗ ΑΓΩΓΟΥ ΥΔΡΕΥΣΗΣ ΟΙΚΙΣΜΟΥ ΑΝΩ ΑΓΟΡΙΑΝΗΣ</t>
  </si>
  <si>
    <t>ΔΙΑΜΟΡΦΩΣΗ ΚΟΙΝΟΧΡΗΣΤΩΝ ΧΩΡΩΝ ΤΚ ΦΙΛΙΑΔΩΝΑΣ</t>
  </si>
  <si>
    <t>7324.0001</t>
  </si>
  <si>
    <t xml:space="preserve">ΔΙΑΜΟΡΦΩΣΗ ΚΟΙΝΟΧΡΗΣΤΩΝ ΧΩΡΩΝ ΤΚ ΒΟΥΖΙΟΥ </t>
  </si>
  <si>
    <t xml:space="preserve">ΤΚ ΒΟΥΖΙΟΥ </t>
  </si>
  <si>
    <t>7336.0009</t>
  </si>
  <si>
    <t xml:space="preserve">ΑΠΟΚΑΤΑΣΤΑΣΗ ΠΕΖΟΔΡΟΜΙΩΝ ΠΕΡΙΟΧΗΣ ΕΡΓΑΤΙΚΩΝ ΚΑΤΟΙΚΙΩΝ ΔΚ ΔΟΜΟΚΟΥ </t>
  </si>
  <si>
    <t>ΔΙΑΜΟΡΦΩΣΗ - ΑΝΑΠΛΑΣΗ ΠΛΑΤΕΙΑΣ ΤΚ ΓΕΡΑΚΛΙΟΥ</t>
  </si>
  <si>
    <t xml:space="preserve"> ΥΠΟΥΡΓΕΙΟ ΕΣΩΤΕΡΙΚΩΝ </t>
  </si>
  <si>
    <t>ΝΕΑ ΕΡΓΑ - ΜΕΛΕΤΕΣ ΓΕΝΙΚΑ - ΠΡΟΤΑΣΕΙΣ ΤΟΠΙΚΩΝ ΚΟΙΝΟΤΗΤΩΝ</t>
  </si>
  <si>
    <t xml:space="preserve">ΕΚΤΑΚΤΑ ΕΙΔΙΚΕΥΜΕΝΑ </t>
  </si>
  <si>
    <t xml:space="preserve">ΒΕΛΤΙΩΣΗ ΚΑΙ ΕΚΣΥΓΧΡΟΝΙΣΜΟΣ ΣΥΝΘΗΚΩΝ ΑΡΔΕΥΣΗΣ Τ.Κ. ΣΟΦΙΑΔΑΣ ΔΗΜΟΥ ΔΟΜΟΚΟΥ </t>
  </si>
  <si>
    <t>ΚΑΤΑΣΚΕΥΗ ΔΙΚΤΥΟΥ ΑΠΟΧΕΤΕΥΣΗΣ ΔΚ ΔΟΜΟΚΟΥ</t>
  </si>
  <si>
    <t>ΑΠΟΚΑΤΑΣΤΑΣΗ ΠΕΖΟΔΡΟΜΙΩΝ ΤΚ ΜΑΚΡΟΛΙΒΑΔΟΥ</t>
  </si>
  <si>
    <t>ΤΚ ΜΑΚΡΟΛΙΒΑΔΟΥ</t>
  </si>
  <si>
    <t>ΕΠΙΣΚΕΥΗ - ΑΜΑΚΑΙΝΙΣΗ ΚΟΙΝΟΤΙΚΟΥ ΚΑΤΑΣΤΗΜΑΤΟΣ ΤΚ ΜΑΚΡΥΡΡΑΧΗΣ</t>
  </si>
  <si>
    <t>ΔΙΑΜΟΡΦΩΣΗ ΚΟΙΝ. ΧΩΡΟΥ ΤΚ ΜΕΛΙΤΑΙΑΣ</t>
  </si>
  <si>
    <t>ΔΙΑΜΟΡΦΩΣΗ ΚΟΙΝ. ΧΩΡΟΥ ΤΚ ΑΓ. ΓΕΩΡΓΙΟΥ</t>
  </si>
  <si>
    <t>ΠΡΟΜΕΛΕΤΗ ΠΕΡΙΒΑΛΟΝΤΙΚΩΝ ΕΠΙΠΤΩΣΕΩΝ ΓΙΑ ΤΟ ΕΡΓΟ "ΔΑΣΟΤΕΧΝΙΚΑ ΕΡΓΑ ΑΝΙΠΥΡΙΚΗΣ ΠΡΟΣΤΑΣΙΑΣ ΑΝΑΔΕΙΞΗΣ ΚΑΙ ΑΝΑΒΑΘΜΙΣΗΣ ΣΤΟ ΑΛΣΥΛΛΙΟ ΣΤΗ ΘΕΣΗ ΚΑΣΤΡΟ" ΤΚ Ν. ΜΟΝΑΣΤΗΡΙΟΥ</t>
  </si>
  <si>
    <t>ΕΠΙΣΚΕΥΗ ΣΚΕΠΗΣ ΔΗΜΟΤΙΚΟΥ ΣΧΟΛΕΙΟΥ ΤΚ ΠΑΛΑΜΑ</t>
  </si>
  <si>
    <t>ΜΕΛΕΤΗ ΠΑΘΗΤΙΚΗΣ ΠΥΡΟΠΡΟΣΤΑΣΙΑΣ ΔΗΜΟΤΙΚΩΝ ΚΤΙΡΙΩΝ ΔΗΜΟΥ ΔΟΜΟΚΟΥ</t>
  </si>
  <si>
    <t>ΜΕΛΕΤΗ ΕΚΔΟΣΗΣ ΕΝΕΡΓΙΑΚΩΝ ΠΙΣΤΟΠΟΙΗΤΙΚΩΝ ΔΗΜΟΤΙΚΩΝ ΑΚΙΝΗΤΩΝ ΔΗΜΟΥ ΔΟΜΟΚΟΥ</t>
  </si>
  <si>
    <t>ΕΠΙΣΚΕΥΗ ΥΠΟΔΟΜΩΝ ΔΗΜΟΥ ΔΟΜΟΚΟΥ</t>
  </si>
  <si>
    <t>ΑΝΤΙΚΑΤΑΣΤΑΣΗ - ΣΥΝΤΗΡΗΣΗ ΔΙΚΤΥΟ ΥΔΡΕΥΣΗΣ ΤΚ ΒΑΡΔΑΛΗ</t>
  </si>
  <si>
    <t>ΚΑΤΑΣΚΕΥΗ ΕΣΧΑΡΩΝ ΥΠΟΝΟΜΩΝ ΔΟΜΟΚΟΥ ΔΟΜΟΚΟΎ ΕΤΟΥΣ 2018</t>
  </si>
  <si>
    <t>ΑΣΦΑΛΤΟΣΤΡΩΣΕΙΣ ΔΗΜΟΤΙΚΩΝ ΟΔΩΝ ΔΗΜΟΥ ΔΟΜΟΚΟΥ  EΤΟΥΣ 2018</t>
  </si>
  <si>
    <t>ΕΡΓΑ ΠΑΡΕΛΘΟΝΤΩΝ ΕΤΩΝ</t>
  </si>
  <si>
    <t>ΑΠΟ ΧΡΗΜΑΤΟΔΟΤΙΚΑ ΠΡΟΓΡΑΜΜΑΤΑ</t>
  </si>
  <si>
    <t xml:space="preserve">ΝΕΑ ΕΡΓΑ - ΜΕΛΕΤΕΣ  </t>
  </si>
  <si>
    <t>ΧΡΗΜΑΤΟΔΟΤΗΣΗ</t>
  </si>
  <si>
    <t>ΠΡΟΓΡΑΜΜΑ ΘΗΣΕΑΣ</t>
  </si>
  <si>
    <t>ΑΠO ΠΡΟΤΑΣΕΙΣ Τ.Κ. ΓΙΑ ΕΤΟΣ 2018</t>
  </si>
  <si>
    <t xml:space="preserve">ΑΝΑ ΔΗΜΟΤΙΚΗ ΕΝΟΤΗΤΑ ΓΙΑ ΕΤΟΣ 2018 </t>
  </si>
  <si>
    <t>ΕΤΟΥΣ 2014</t>
  </si>
  <si>
    <t>ΕΤΟΥΣ 2015</t>
  </si>
  <si>
    <t>ΕΤΟΥΣ 2016</t>
  </si>
  <si>
    <t>ΕΤΟΥΣ 2017</t>
  </si>
  <si>
    <t>7326.0005</t>
  </si>
  <si>
    <t>ΑΠΟΚΑΤΑΣΤΑΣΗ ΒΛΑΒΩΝ ΕΣΩΤΕΡΙΚΗΣ ΟΔΟΠΟΙΙΑΣ ΔΗΜΟΥ ΔΟΜΟΚΟΥ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</si>
</sst>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&quot;€&quot;"/>
  </numFmts>
  <fonts count="26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charset val="161"/>
    </font>
    <font>
      <sz val="11"/>
      <name val="Calibri"/>
      <family val="2"/>
      <charset val="161"/>
      <scheme val="minor"/>
    </font>
    <font>
      <sz val="14"/>
      <name val="Arial Greek"/>
      <family val="2"/>
      <charset val="161"/>
    </font>
    <font>
      <sz val="10"/>
      <color rgb="FFFF0000"/>
      <name val="Arial Greek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0" xfId="0" applyFill="1" applyBorder="1"/>
    <xf numFmtId="0" fontId="17" fillId="2" borderId="0" xfId="0" applyFont="1" applyFill="1" applyBorder="1"/>
    <xf numFmtId="0" fontId="0" fillId="2" borderId="0" xfId="0" applyFont="1" applyFill="1" applyBorder="1"/>
    <xf numFmtId="0" fontId="18" fillId="2" borderId="0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Border="1"/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2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center" vertical="center"/>
    </xf>
    <xf numFmtId="165" fontId="16" fillId="0" borderId="20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/>
    <xf numFmtId="4" fontId="0" fillId="4" borderId="16" xfId="0" applyNumberFormat="1" applyFont="1" applyFill="1" applyBorder="1"/>
    <xf numFmtId="4" fontId="0" fillId="6" borderId="16" xfId="0" applyNumberFormat="1" applyFont="1" applyFill="1" applyBorder="1"/>
    <xf numFmtId="4" fontId="0" fillId="7" borderId="16" xfId="0" applyNumberFormat="1" applyFont="1" applyFill="1" applyBorder="1"/>
    <xf numFmtId="4" fontId="0" fillId="8" borderId="16" xfId="0" applyNumberFormat="1" applyFont="1" applyFill="1" applyBorder="1"/>
    <xf numFmtId="0" fontId="0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5" fontId="22" fillId="0" borderId="28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/>
    </xf>
    <xf numFmtId="165" fontId="16" fillId="0" borderId="22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165" fontId="22" fillId="0" borderId="31" xfId="0" applyNumberFormat="1" applyFont="1" applyFill="1" applyBorder="1" applyAlignment="1">
      <alignment horizontal="center" vertical="center"/>
    </xf>
    <xf numFmtId="165" fontId="22" fillId="0" borderId="32" xfId="0" applyNumberFormat="1" applyFont="1" applyFill="1" applyBorder="1" applyAlignment="1">
      <alignment horizontal="center" vertical="center"/>
    </xf>
    <xf numFmtId="165" fontId="22" fillId="0" borderId="33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 wrapText="1"/>
    </xf>
    <xf numFmtId="165" fontId="22" fillId="0" borderId="3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165" fontId="16" fillId="0" borderId="29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165" fontId="22" fillId="0" borderId="1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0" fillId="2" borderId="0" xfId="0" applyNumberFormat="1" applyFont="1" applyFill="1" applyBorder="1"/>
    <xf numFmtId="0" fontId="25" fillId="2" borderId="0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165" fontId="22" fillId="0" borderId="39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4" fillId="5" borderId="34" xfId="0" applyNumberFormat="1" applyFont="1" applyFill="1" applyBorder="1" applyAlignment="1">
      <alignment horizontal="center" vertical="center"/>
    </xf>
    <xf numFmtId="0" fontId="24" fillId="5" borderId="35" xfId="0" applyNumberFormat="1" applyFont="1" applyFill="1" applyBorder="1" applyAlignment="1">
      <alignment horizontal="center" vertical="center"/>
    </xf>
    <xf numFmtId="0" fontId="24" fillId="5" borderId="3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4" fillId="3" borderId="18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22" xfId="0" applyNumberFormat="1" applyFont="1" applyFill="1" applyBorder="1" applyAlignment="1">
      <alignment horizontal="center" vertical="center"/>
    </xf>
    <xf numFmtId="0" fontId="22" fillId="0" borderId="37" xfId="0" applyNumberFormat="1" applyFont="1" applyFill="1" applyBorder="1" applyAlignment="1">
      <alignment horizontal="center" vertical="center"/>
    </xf>
    <xf numFmtId="0" fontId="22" fillId="0" borderId="17" xfId="0" applyNumberFormat="1" applyFont="1" applyFill="1" applyBorder="1" applyAlignment="1">
      <alignment horizontal="center" vertical="center"/>
    </xf>
    <xf numFmtId="0" fontId="22" fillId="0" borderId="38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abSelected="1" topLeftCell="A84" workbookViewId="0">
      <selection activeCell="B108" sqref="B108"/>
    </sheetView>
  </sheetViews>
  <sheetFormatPr defaultRowHeight="12.75" x14ac:dyDescent="0.2"/>
  <cols>
    <col min="1" max="1" width="4.140625" style="9" customWidth="1"/>
    <col min="2" max="2" width="57.28515625" style="12" customWidth="1"/>
    <col min="3" max="3" width="23.28515625" style="10" customWidth="1"/>
    <col min="4" max="4" width="10.140625" style="9" customWidth="1"/>
    <col min="5" max="5" width="13.7109375" style="9" customWidth="1"/>
    <col min="6" max="6" width="16.140625" style="11" customWidth="1"/>
    <col min="7" max="7" width="15" style="11" customWidth="1"/>
    <col min="8" max="9" width="11.7109375" style="11" customWidth="1"/>
    <col min="10" max="10" width="13.28515625" style="11" customWidth="1"/>
    <col min="11" max="11" width="14.7109375" style="11" customWidth="1"/>
    <col min="12" max="12" width="15" style="11" customWidth="1"/>
    <col min="13" max="13" width="16.5703125" style="22" bestFit="1" customWidth="1"/>
    <col min="14" max="14" width="13.42578125" style="1" bestFit="1" customWidth="1"/>
    <col min="15" max="15" width="11.7109375" style="1" bestFit="1" customWidth="1"/>
    <col min="16" max="16384" width="9.140625" style="1"/>
  </cols>
  <sheetData>
    <row r="1" spans="1:15" x14ac:dyDescent="0.2">
      <c r="A1" s="131" t="s">
        <v>0</v>
      </c>
      <c r="B1" s="133" t="s">
        <v>3</v>
      </c>
      <c r="C1" s="133" t="s">
        <v>21</v>
      </c>
      <c r="D1" s="135" t="s">
        <v>4</v>
      </c>
      <c r="E1" s="135" t="s">
        <v>8</v>
      </c>
      <c r="F1" s="138" t="s">
        <v>175</v>
      </c>
      <c r="G1" s="138"/>
      <c r="H1" s="138"/>
      <c r="I1" s="138"/>
      <c r="J1" s="138"/>
      <c r="K1" s="138"/>
      <c r="L1" s="139"/>
      <c r="M1" s="129" t="s">
        <v>2</v>
      </c>
    </row>
    <row r="2" spans="1:15" s="2" customFormat="1" ht="25.5" x14ac:dyDescent="0.2">
      <c r="A2" s="132"/>
      <c r="B2" s="134"/>
      <c r="C2" s="137"/>
      <c r="D2" s="136"/>
      <c r="E2" s="136"/>
      <c r="F2" s="111" t="s">
        <v>19</v>
      </c>
      <c r="G2" s="111" t="s">
        <v>156</v>
      </c>
      <c r="H2" s="111" t="s">
        <v>133</v>
      </c>
      <c r="I2" s="111" t="s">
        <v>1</v>
      </c>
      <c r="J2" s="111" t="s">
        <v>176</v>
      </c>
      <c r="K2" s="111" t="s">
        <v>154</v>
      </c>
      <c r="L2" s="111" t="s">
        <v>97</v>
      </c>
      <c r="M2" s="130"/>
    </row>
    <row r="3" spans="1:15" s="2" customFormat="1" ht="18" x14ac:dyDescent="0.2">
      <c r="A3" s="157" t="s">
        <v>172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</row>
    <row r="4" spans="1:15" s="2" customFormat="1" ht="18" x14ac:dyDescent="0.2">
      <c r="A4" s="126" t="s">
        <v>173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5" s="3" customFormat="1" ht="25.5" x14ac:dyDescent="0.2">
      <c r="A5" s="88">
        <v>1</v>
      </c>
      <c r="B5" s="13" t="s">
        <v>157</v>
      </c>
      <c r="C5" s="72" t="s">
        <v>20</v>
      </c>
      <c r="D5" s="72">
        <v>63</v>
      </c>
      <c r="E5" s="63" t="s">
        <v>120</v>
      </c>
      <c r="F5" s="33"/>
      <c r="G5" s="33"/>
      <c r="H5" s="33"/>
      <c r="I5" s="33"/>
      <c r="J5" s="33"/>
      <c r="K5" s="33"/>
      <c r="L5" s="33">
        <v>49480.17</v>
      </c>
      <c r="M5" s="89">
        <f t="shared" ref="M5:M12" si="0">SUM(F5:L5)</f>
        <v>49480.17</v>
      </c>
    </row>
    <row r="6" spans="1:15" s="3" customFormat="1" ht="38.25" x14ac:dyDescent="0.2">
      <c r="A6" s="88">
        <v>2</v>
      </c>
      <c r="B6" s="13" t="s">
        <v>15</v>
      </c>
      <c r="C6" s="72" t="s">
        <v>23</v>
      </c>
      <c r="D6" s="39">
        <v>63</v>
      </c>
      <c r="E6" s="14">
        <v>7326.0002000000004</v>
      </c>
      <c r="F6" s="33"/>
      <c r="G6" s="33"/>
      <c r="H6" s="33"/>
      <c r="I6" s="33"/>
      <c r="J6" s="33"/>
      <c r="K6" s="33"/>
      <c r="L6" s="36">
        <v>92111.14</v>
      </c>
      <c r="M6" s="89">
        <f t="shared" si="0"/>
        <v>92111.14</v>
      </c>
    </row>
    <row r="7" spans="1:15" s="3" customFormat="1" ht="25.5" x14ac:dyDescent="0.2">
      <c r="A7" s="88">
        <v>3</v>
      </c>
      <c r="B7" s="13" t="s">
        <v>58</v>
      </c>
      <c r="C7" s="72" t="s">
        <v>24</v>
      </c>
      <c r="D7" s="72">
        <v>64</v>
      </c>
      <c r="E7" s="15">
        <v>7323.0001000000002</v>
      </c>
      <c r="F7" s="36"/>
      <c r="G7" s="36"/>
      <c r="H7" s="36"/>
      <c r="I7" s="36">
        <v>50000</v>
      </c>
      <c r="J7" s="36"/>
      <c r="K7" s="36"/>
      <c r="L7" s="36">
        <v>520078.32</v>
      </c>
      <c r="M7" s="89">
        <f t="shared" si="0"/>
        <v>570078.32000000007</v>
      </c>
      <c r="O7" s="112"/>
    </row>
    <row r="8" spans="1:15" s="3" customFormat="1" x14ac:dyDescent="0.2">
      <c r="A8" s="88">
        <v>4</v>
      </c>
      <c r="B8" s="13" t="s">
        <v>57</v>
      </c>
      <c r="C8" s="72" t="s">
        <v>52</v>
      </c>
      <c r="D8" s="72">
        <v>64</v>
      </c>
      <c r="E8" s="15">
        <v>7323.0002000000004</v>
      </c>
      <c r="F8" s="36"/>
      <c r="G8" s="36"/>
      <c r="H8" s="36"/>
      <c r="I8" s="36"/>
      <c r="J8" s="36"/>
      <c r="K8" s="36"/>
      <c r="L8" s="36">
        <v>422533.56</v>
      </c>
      <c r="M8" s="89">
        <f t="shared" si="0"/>
        <v>422533.56</v>
      </c>
    </row>
    <row r="9" spans="1:15" s="3" customFormat="1" x14ac:dyDescent="0.2">
      <c r="A9" s="88">
        <v>5</v>
      </c>
      <c r="B9" s="47" t="s">
        <v>6</v>
      </c>
      <c r="C9" s="15" t="s">
        <v>25</v>
      </c>
      <c r="D9" s="72">
        <v>25</v>
      </c>
      <c r="E9" s="15">
        <v>7326.0030999999999</v>
      </c>
      <c r="F9" s="83"/>
      <c r="G9" s="83"/>
      <c r="H9" s="83"/>
      <c r="I9" s="83"/>
      <c r="J9" s="33">
        <v>94801.31</v>
      </c>
      <c r="K9" s="83"/>
      <c r="L9" s="82"/>
      <c r="M9" s="89">
        <f t="shared" si="0"/>
        <v>94801.31</v>
      </c>
    </row>
    <row r="10" spans="1:15" s="3" customFormat="1" ht="25.5" x14ac:dyDescent="0.2">
      <c r="A10" s="88">
        <v>6</v>
      </c>
      <c r="B10" s="48" t="s">
        <v>7</v>
      </c>
      <c r="C10" s="72" t="s">
        <v>20</v>
      </c>
      <c r="D10" s="72">
        <v>30</v>
      </c>
      <c r="E10" s="15">
        <v>7322.0014000000001</v>
      </c>
      <c r="F10" s="33"/>
      <c r="G10" s="33"/>
      <c r="H10" s="33"/>
      <c r="I10" s="33">
        <v>1726.5</v>
      </c>
      <c r="J10" s="33"/>
      <c r="K10" s="33"/>
      <c r="L10" s="33"/>
      <c r="M10" s="89">
        <f t="shared" si="0"/>
        <v>1726.5</v>
      </c>
    </row>
    <row r="11" spans="1:15" s="3" customFormat="1" ht="25.5" x14ac:dyDescent="0.2">
      <c r="A11" s="88">
        <v>7</v>
      </c>
      <c r="B11" s="47" t="s">
        <v>61</v>
      </c>
      <c r="C11" s="15" t="s">
        <v>23</v>
      </c>
      <c r="D11" s="72">
        <v>30</v>
      </c>
      <c r="E11" s="15">
        <v>7322.0015000000003</v>
      </c>
      <c r="F11" s="33"/>
      <c r="G11" s="33"/>
      <c r="H11" s="33"/>
      <c r="I11" s="33">
        <v>2021.62</v>
      </c>
      <c r="J11" s="33"/>
      <c r="K11" s="33"/>
      <c r="L11" s="33"/>
      <c r="M11" s="89">
        <f t="shared" si="0"/>
        <v>2021.62</v>
      </c>
    </row>
    <row r="12" spans="1:15" s="3" customFormat="1" ht="13.5" thickBot="1" x14ac:dyDescent="0.25">
      <c r="A12" s="88">
        <v>8</v>
      </c>
      <c r="B12" s="109" t="s">
        <v>9</v>
      </c>
      <c r="C12" s="79" t="s">
        <v>29</v>
      </c>
      <c r="D12" s="79">
        <v>30</v>
      </c>
      <c r="E12" s="103">
        <v>7326.0011000000004</v>
      </c>
      <c r="F12" s="99"/>
      <c r="G12" s="99"/>
      <c r="H12" s="99"/>
      <c r="I12" s="99"/>
      <c r="J12" s="99">
        <v>88542.2</v>
      </c>
      <c r="K12" s="99"/>
      <c r="L12" s="99"/>
      <c r="M12" s="105">
        <f t="shared" si="0"/>
        <v>88542.2</v>
      </c>
    </row>
    <row r="13" spans="1:15" s="3" customFormat="1" ht="13.5" thickBot="1" x14ac:dyDescent="0.25">
      <c r="A13" s="121" t="s">
        <v>2</v>
      </c>
      <c r="B13" s="122"/>
      <c r="C13" s="122"/>
      <c r="D13" s="122"/>
      <c r="E13" s="122"/>
      <c r="F13" s="118">
        <f t="shared" ref="F13:M13" si="1">SUM(F5:F12)</f>
        <v>0</v>
      </c>
      <c r="G13" s="100">
        <f t="shared" si="1"/>
        <v>0</v>
      </c>
      <c r="H13" s="100">
        <f t="shared" si="1"/>
        <v>0</v>
      </c>
      <c r="I13" s="100">
        <f t="shared" si="1"/>
        <v>53748.12</v>
      </c>
      <c r="J13" s="100">
        <f t="shared" si="1"/>
        <v>183343.51</v>
      </c>
      <c r="K13" s="100">
        <f t="shared" si="1"/>
        <v>0</v>
      </c>
      <c r="L13" s="100">
        <f t="shared" si="1"/>
        <v>1084203.19</v>
      </c>
      <c r="M13" s="101">
        <f t="shared" si="1"/>
        <v>1321294.8200000003</v>
      </c>
    </row>
    <row r="14" spans="1:15" s="3" customFormat="1" ht="18" x14ac:dyDescent="0.2">
      <c r="A14" s="126" t="s">
        <v>179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1:15" s="3" customFormat="1" ht="25.5" x14ac:dyDescent="0.2">
      <c r="A15" s="88">
        <v>9</v>
      </c>
      <c r="B15" s="13" t="s">
        <v>111</v>
      </c>
      <c r="C15" s="72" t="s">
        <v>27</v>
      </c>
      <c r="D15" s="72">
        <v>25</v>
      </c>
      <c r="E15" s="15">
        <v>7326.009</v>
      </c>
      <c r="F15" s="33"/>
      <c r="G15" s="33">
        <v>1304.3399999999999</v>
      </c>
      <c r="H15" s="33"/>
      <c r="I15" s="33"/>
      <c r="J15" s="33"/>
      <c r="K15" s="33"/>
      <c r="L15" s="33"/>
      <c r="M15" s="89">
        <f t="shared" ref="M15:M19" si="2">SUM(F15:L15)</f>
        <v>1304.3399999999999</v>
      </c>
    </row>
    <row r="16" spans="1:15" s="3" customFormat="1" ht="25.5" x14ac:dyDescent="0.2">
      <c r="A16" s="88">
        <v>10</v>
      </c>
      <c r="B16" s="13" t="s">
        <v>14</v>
      </c>
      <c r="C16" s="72" t="s">
        <v>26</v>
      </c>
      <c r="D16" s="39">
        <v>25</v>
      </c>
      <c r="E16" s="14">
        <v>7326.0096000000003</v>
      </c>
      <c r="F16" s="33"/>
      <c r="G16" s="33">
        <v>562.36</v>
      </c>
      <c r="H16" s="33"/>
      <c r="I16" s="33"/>
      <c r="J16" s="33"/>
      <c r="K16" s="33"/>
      <c r="L16" s="33"/>
      <c r="M16" s="89">
        <f t="shared" si="2"/>
        <v>562.36</v>
      </c>
    </row>
    <row r="17" spans="1:13" s="3" customFormat="1" ht="25.5" x14ac:dyDescent="0.2">
      <c r="A17" s="88">
        <v>11</v>
      </c>
      <c r="B17" s="13" t="s">
        <v>10</v>
      </c>
      <c r="C17" s="72" t="s">
        <v>23</v>
      </c>
      <c r="D17" s="72">
        <v>30</v>
      </c>
      <c r="E17" s="15">
        <v>7323.0036</v>
      </c>
      <c r="F17" s="33"/>
      <c r="G17" s="33">
        <v>2544.67</v>
      </c>
      <c r="H17" s="33"/>
      <c r="I17" s="33"/>
      <c r="J17" s="33"/>
      <c r="K17" s="33"/>
      <c r="L17" s="33"/>
      <c r="M17" s="89">
        <f t="shared" si="2"/>
        <v>2544.67</v>
      </c>
    </row>
    <row r="18" spans="1:13" s="3" customFormat="1" ht="38.25" x14ac:dyDescent="0.2">
      <c r="A18" s="88">
        <v>12</v>
      </c>
      <c r="B18" s="13" t="s">
        <v>12</v>
      </c>
      <c r="C18" s="72" t="s">
        <v>36</v>
      </c>
      <c r="D18" s="72">
        <v>30</v>
      </c>
      <c r="E18" s="15">
        <v>7326.0075999999999</v>
      </c>
      <c r="F18" s="33"/>
      <c r="G18" s="33">
        <v>442.82</v>
      </c>
      <c r="H18" s="33"/>
      <c r="I18" s="33"/>
      <c r="J18" s="33"/>
      <c r="K18" s="33"/>
      <c r="L18" s="33"/>
      <c r="M18" s="89">
        <f t="shared" si="2"/>
        <v>442.82</v>
      </c>
    </row>
    <row r="19" spans="1:13" s="3" customFormat="1" ht="13.5" thickBot="1" x14ac:dyDescent="0.25">
      <c r="A19" s="104">
        <v>13</v>
      </c>
      <c r="B19" s="78" t="s">
        <v>11</v>
      </c>
      <c r="C19" s="79" t="s">
        <v>5</v>
      </c>
      <c r="D19" s="108">
        <v>70</v>
      </c>
      <c r="E19" s="98">
        <v>7336.0011999999997</v>
      </c>
      <c r="F19" s="99"/>
      <c r="G19" s="99">
        <v>10000</v>
      </c>
      <c r="H19" s="99"/>
      <c r="I19" s="99"/>
      <c r="J19" s="99"/>
      <c r="K19" s="99"/>
      <c r="L19" s="99"/>
      <c r="M19" s="105">
        <f t="shared" si="2"/>
        <v>10000</v>
      </c>
    </row>
    <row r="20" spans="1:13" s="3" customFormat="1" ht="13.5" thickBot="1" x14ac:dyDescent="0.25">
      <c r="A20" s="121" t="s">
        <v>2</v>
      </c>
      <c r="B20" s="122"/>
      <c r="C20" s="122"/>
      <c r="D20" s="122"/>
      <c r="E20" s="122"/>
      <c r="F20" s="118">
        <f t="shared" ref="F20:M20" si="3">SUM(F15:F19)</f>
        <v>0</v>
      </c>
      <c r="G20" s="100">
        <f t="shared" si="3"/>
        <v>14854.189999999999</v>
      </c>
      <c r="H20" s="100">
        <f t="shared" si="3"/>
        <v>0</v>
      </c>
      <c r="I20" s="100">
        <f t="shared" si="3"/>
        <v>0</v>
      </c>
      <c r="J20" s="100">
        <f t="shared" si="3"/>
        <v>0</v>
      </c>
      <c r="K20" s="100">
        <f t="shared" si="3"/>
        <v>0</v>
      </c>
      <c r="L20" s="100">
        <f t="shared" si="3"/>
        <v>0</v>
      </c>
      <c r="M20" s="101">
        <f t="shared" si="3"/>
        <v>14854.189999999999</v>
      </c>
    </row>
    <row r="21" spans="1:13" s="3" customFormat="1" ht="18" x14ac:dyDescent="0.2">
      <c r="A21" s="126" t="s">
        <v>180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s="3" customFormat="1" ht="25.5" x14ac:dyDescent="0.2">
      <c r="A22" s="88">
        <v>14</v>
      </c>
      <c r="B22" s="13" t="s">
        <v>16</v>
      </c>
      <c r="C22" s="72" t="s">
        <v>23</v>
      </c>
      <c r="D22" s="39">
        <v>25</v>
      </c>
      <c r="E22" s="14">
        <v>7326.0127000000002</v>
      </c>
      <c r="F22" s="33"/>
      <c r="G22" s="33">
        <v>2289.9899999999998</v>
      </c>
      <c r="H22" s="33"/>
      <c r="I22" s="33"/>
      <c r="J22" s="33"/>
      <c r="K22" s="33"/>
      <c r="L22" s="33"/>
      <c r="M22" s="89">
        <f t="shared" ref="M22:M32" si="4">SUM(F22:L22)</f>
        <v>2289.9899999999998</v>
      </c>
    </row>
    <row r="23" spans="1:13" s="3" customFormat="1" ht="38.25" x14ac:dyDescent="0.2">
      <c r="A23" s="88">
        <v>15</v>
      </c>
      <c r="B23" s="13" t="s">
        <v>45</v>
      </c>
      <c r="C23" s="72" t="s">
        <v>43</v>
      </c>
      <c r="D23" s="72">
        <v>25</v>
      </c>
      <c r="E23" s="84" t="s">
        <v>46</v>
      </c>
      <c r="F23" s="33"/>
      <c r="G23" s="33">
        <v>1444.27</v>
      </c>
      <c r="H23" s="33"/>
      <c r="I23" s="33"/>
      <c r="J23" s="33"/>
      <c r="K23" s="33"/>
      <c r="L23" s="33"/>
      <c r="M23" s="89">
        <f t="shared" si="4"/>
        <v>1444.27</v>
      </c>
    </row>
    <row r="24" spans="1:13" s="3" customFormat="1" ht="25.5" x14ac:dyDescent="0.2">
      <c r="A24" s="88">
        <v>16</v>
      </c>
      <c r="B24" s="13" t="s">
        <v>82</v>
      </c>
      <c r="C24" s="41" t="s">
        <v>5</v>
      </c>
      <c r="D24" s="72">
        <v>30</v>
      </c>
      <c r="E24" s="41">
        <v>7323.0055000000002</v>
      </c>
      <c r="F24" s="13"/>
      <c r="G24" s="33">
        <v>1695.47</v>
      </c>
      <c r="H24" s="41"/>
      <c r="I24" s="13"/>
      <c r="J24" s="41"/>
      <c r="K24" s="41"/>
      <c r="L24" s="13"/>
      <c r="M24" s="89">
        <f t="shared" si="4"/>
        <v>1695.47</v>
      </c>
    </row>
    <row r="25" spans="1:13" s="3" customFormat="1" ht="15" x14ac:dyDescent="0.2">
      <c r="A25" s="88">
        <v>17</v>
      </c>
      <c r="B25" s="13" t="s">
        <v>80</v>
      </c>
      <c r="C25" s="72" t="s">
        <v>59</v>
      </c>
      <c r="D25" s="72">
        <v>30</v>
      </c>
      <c r="E25" s="38">
        <v>7323.0060999999996</v>
      </c>
      <c r="F25" s="33"/>
      <c r="G25" s="33">
        <v>543.54999999999995</v>
      </c>
      <c r="H25" s="33"/>
      <c r="I25" s="33"/>
      <c r="J25" s="33"/>
      <c r="K25" s="33"/>
      <c r="L25" s="33"/>
      <c r="M25" s="89">
        <f t="shared" si="4"/>
        <v>543.54999999999995</v>
      </c>
    </row>
    <row r="26" spans="1:13" s="3" customFormat="1" ht="25.5" x14ac:dyDescent="0.2">
      <c r="A26" s="88">
        <v>18</v>
      </c>
      <c r="B26" s="13" t="s">
        <v>81</v>
      </c>
      <c r="C26" s="41" t="s">
        <v>37</v>
      </c>
      <c r="D26" s="72">
        <v>30</v>
      </c>
      <c r="E26" s="41">
        <v>7323.0063</v>
      </c>
      <c r="F26" s="13"/>
      <c r="G26" s="33">
        <v>529.12</v>
      </c>
      <c r="H26" s="41"/>
      <c r="I26" s="13"/>
      <c r="J26" s="41"/>
      <c r="K26" s="41"/>
      <c r="L26" s="13"/>
      <c r="M26" s="89">
        <f t="shared" si="4"/>
        <v>529.12</v>
      </c>
    </row>
    <row r="27" spans="1:13" s="3" customFormat="1" x14ac:dyDescent="0.2">
      <c r="A27" s="88">
        <v>19</v>
      </c>
      <c r="B27" s="13" t="s">
        <v>78</v>
      </c>
      <c r="C27" s="72" t="s">
        <v>59</v>
      </c>
      <c r="D27" s="72">
        <v>30</v>
      </c>
      <c r="E27" s="15">
        <v>7326.0104000000001</v>
      </c>
      <c r="F27" s="33"/>
      <c r="G27" s="33">
        <v>504.06</v>
      </c>
      <c r="H27" s="33"/>
      <c r="I27" s="67"/>
      <c r="J27" s="33"/>
      <c r="K27" s="33"/>
      <c r="L27" s="33"/>
      <c r="M27" s="89">
        <f t="shared" si="4"/>
        <v>504.06</v>
      </c>
    </row>
    <row r="28" spans="1:13" s="3" customFormat="1" ht="25.5" x14ac:dyDescent="0.2">
      <c r="A28" s="88">
        <v>20</v>
      </c>
      <c r="B28" s="13" t="s">
        <v>79</v>
      </c>
      <c r="C28" s="72" t="s">
        <v>5</v>
      </c>
      <c r="D28" s="72">
        <v>30</v>
      </c>
      <c r="E28" s="15">
        <v>7326.0105000000003</v>
      </c>
      <c r="F28" s="33"/>
      <c r="G28" s="33">
        <v>550.69000000000005</v>
      </c>
      <c r="H28" s="33"/>
      <c r="I28" s="67"/>
      <c r="J28" s="33"/>
      <c r="K28" s="33"/>
      <c r="L28" s="33"/>
      <c r="M28" s="89">
        <f t="shared" si="4"/>
        <v>550.69000000000005</v>
      </c>
    </row>
    <row r="29" spans="1:13" s="3" customFormat="1" ht="15" x14ac:dyDescent="0.2">
      <c r="A29" s="88">
        <v>21</v>
      </c>
      <c r="B29" s="13" t="s">
        <v>34</v>
      </c>
      <c r="C29" s="72" t="s">
        <v>40</v>
      </c>
      <c r="D29" s="72">
        <v>30</v>
      </c>
      <c r="E29" s="32">
        <v>7326.0111999999999</v>
      </c>
      <c r="F29" s="33"/>
      <c r="G29" s="33">
        <v>3723.75</v>
      </c>
      <c r="H29" s="33"/>
      <c r="I29" s="33"/>
      <c r="J29" s="33"/>
      <c r="K29" s="33"/>
      <c r="L29" s="33"/>
      <c r="M29" s="89">
        <f t="shared" si="4"/>
        <v>3723.75</v>
      </c>
    </row>
    <row r="30" spans="1:13" s="3" customFormat="1" ht="25.5" x14ac:dyDescent="0.2">
      <c r="A30" s="88">
        <v>22</v>
      </c>
      <c r="B30" s="13" t="s">
        <v>17</v>
      </c>
      <c r="C30" s="72" t="s">
        <v>29</v>
      </c>
      <c r="D30" s="72">
        <v>30</v>
      </c>
      <c r="E30" s="15">
        <v>7333.0002000000004</v>
      </c>
      <c r="F30" s="33"/>
      <c r="G30" s="33">
        <v>529.34</v>
      </c>
      <c r="H30" s="33"/>
      <c r="I30" s="67"/>
      <c r="J30" s="33"/>
      <c r="K30" s="33"/>
      <c r="L30" s="33"/>
      <c r="M30" s="89">
        <f t="shared" si="4"/>
        <v>529.34</v>
      </c>
    </row>
    <row r="31" spans="1:13" s="3" customFormat="1" ht="25.5" x14ac:dyDescent="0.2">
      <c r="A31" s="88">
        <v>23</v>
      </c>
      <c r="B31" s="13" t="s">
        <v>18</v>
      </c>
      <c r="C31" s="72" t="s">
        <v>60</v>
      </c>
      <c r="D31" s="72">
        <v>30</v>
      </c>
      <c r="E31" s="15">
        <v>7333.0002999999997</v>
      </c>
      <c r="F31" s="33"/>
      <c r="G31" s="33">
        <v>528.14</v>
      </c>
      <c r="H31" s="33"/>
      <c r="I31" s="67"/>
      <c r="J31" s="33"/>
      <c r="K31" s="33"/>
      <c r="L31" s="33"/>
      <c r="M31" s="89">
        <f t="shared" si="4"/>
        <v>528.14</v>
      </c>
    </row>
    <row r="32" spans="1:13" s="3" customFormat="1" ht="15.75" thickBot="1" x14ac:dyDescent="0.25">
      <c r="A32" s="88">
        <v>24</v>
      </c>
      <c r="B32" s="78" t="s">
        <v>42</v>
      </c>
      <c r="C32" s="97" t="s">
        <v>35</v>
      </c>
      <c r="D32" s="79">
        <v>45</v>
      </c>
      <c r="E32" s="119">
        <v>7336.0007999999998</v>
      </c>
      <c r="F32" s="99"/>
      <c r="G32" s="99">
        <v>2346.29</v>
      </c>
      <c r="H32" s="99"/>
      <c r="I32" s="99"/>
      <c r="J32" s="99"/>
      <c r="K32" s="99"/>
      <c r="L32" s="99"/>
      <c r="M32" s="105">
        <f t="shared" si="4"/>
        <v>2346.29</v>
      </c>
    </row>
    <row r="33" spans="1:13" s="3" customFormat="1" ht="13.5" thickBot="1" x14ac:dyDescent="0.25">
      <c r="A33" s="121" t="s">
        <v>2</v>
      </c>
      <c r="B33" s="122"/>
      <c r="C33" s="122"/>
      <c r="D33" s="122"/>
      <c r="E33" s="122"/>
      <c r="F33" s="118">
        <f t="shared" ref="F33:M33" si="5">SUM(F22:F32)</f>
        <v>0</v>
      </c>
      <c r="G33" s="100">
        <f t="shared" si="5"/>
        <v>14684.669999999998</v>
      </c>
      <c r="H33" s="100">
        <f t="shared" si="5"/>
        <v>0</v>
      </c>
      <c r="I33" s="100">
        <f t="shared" si="5"/>
        <v>0</v>
      </c>
      <c r="J33" s="100">
        <f t="shared" si="5"/>
        <v>0</v>
      </c>
      <c r="K33" s="100">
        <f t="shared" si="5"/>
        <v>0</v>
      </c>
      <c r="L33" s="100">
        <f t="shared" si="5"/>
        <v>0</v>
      </c>
      <c r="M33" s="101">
        <f t="shared" si="5"/>
        <v>14684.669999999998</v>
      </c>
    </row>
    <row r="34" spans="1:13" s="3" customFormat="1" ht="18" x14ac:dyDescent="0.2">
      <c r="A34" s="126" t="s">
        <v>181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8"/>
    </row>
    <row r="35" spans="1:13" s="3" customFormat="1" ht="25.5" x14ac:dyDescent="0.2">
      <c r="A35" s="90">
        <v>25</v>
      </c>
      <c r="B35" s="13" t="s">
        <v>71</v>
      </c>
      <c r="C35" s="72" t="s">
        <v>66</v>
      </c>
      <c r="D35" s="72">
        <v>25</v>
      </c>
      <c r="E35" s="76">
        <v>7312.0002000000004</v>
      </c>
      <c r="F35" s="36"/>
      <c r="G35" s="36">
        <v>12000</v>
      </c>
      <c r="H35" s="66"/>
      <c r="I35" s="36"/>
      <c r="J35" s="36"/>
      <c r="K35" s="36"/>
      <c r="L35" s="36"/>
      <c r="M35" s="91">
        <f t="shared" ref="M35:M39" si="6">SUM(F35:L35)</f>
        <v>12000</v>
      </c>
    </row>
    <row r="36" spans="1:13" s="3" customFormat="1" ht="25.5" x14ac:dyDescent="0.2">
      <c r="A36" s="90">
        <v>26</v>
      </c>
      <c r="B36" s="13" t="s">
        <v>72</v>
      </c>
      <c r="C36" s="72" t="s">
        <v>70</v>
      </c>
      <c r="D36" s="72">
        <v>25</v>
      </c>
      <c r="E36" s="76">
        <v>7326.0012999999999</v>
      </c>
      <c r="F36" s="36"/>
      <c r="G36" s="36"/>
      <c r="H36" s="66"/>
      <c r="I36" s="36"/>
      <c r="J36" s="36"/>
      <c r="K36" s="36">
        <v>2404.2600000000002</v>
      </c>
      <c r="L36" s="36"/>
      <c r="M36" s="89">
        <f t="shared" si="6"/>
        <v>2404.2600000000002</v>
      </c>
    </row>
    <row r="37" spans="1:13" s="3" customFormat="1" x14ac:dyDescent="0.2">
      <c r="A37" s="90">
        <v>27</v>
      </c>
      <c r="B37" s="13" t="s">
        <v>64</v>
      </c>
      <c r="C37" s="72" t="s">
        <v>59</v>
      </c>
      <c r="D37" s="72">
        <v>30</v>
      </c>
      <c r="E37" s="15">
        <v>7326.0128000000004</v>
      </c>
      <c r="F37" s="36"/>
      <c r="G37" s="36"/>
      <c r="H37" s="36"/>
      <c r="I37" s="36">
        <v>10000</v>
      </c>
      <c r="J37" s="36"/>
      <c r="K37" s="36"/>
      <c r="L37" s="36"/>
      <c r="M37" s="89">
        <f t="shared" si="6"/>
        <v>10000</v>
      </c>
    </row>
    <row r="38" spans="1:13" s="3" customFormat="1" x14ac:dyDescent="0.2">
      <c r="A38" s="90">
        <v>28</v>
      </c>
      <c r="B38" s="13" t="s">
        <v>65</v>
      </c>
      <c r="C38" s="72" t="s">
        <v>29</v>
      </c>
      <c r="D38" s="72">
        <v>30</v>
      </c>
      <c r="E38" s="15">
        <v>7326.0129999999999</v>
      </c>
      <c r="F38" s="36"/>
      <c r="G38" s="36"/>
      <c r="H38" s="36"/>
      <c r="I38" s="36">
        <v>2050.15</v>
      </c>
      <c r="J38" s="36"/>
      <c r="K38" s="36"/>
      <c r="L38" s="36"/>
      <c r="M38" s="91">
        <f t="shared" si="6"/>
        <v>2050.15</v>
      </c>
    </row>
    <row r="39" spans="1:13" s="34" customFormat="1" ht="15" x14ac:dyDescent="0.2">
      <c r="A39" s="90">
        <v>29</v>
      </c>
      <c r="B39" s="13" t="s">
        <v>147</v>
      </c>
      <c r="C39" s="72" t="s">
        <v>56</v>
      </c>
      <c r="D39" s="72">
        <v>30</v>
      </c>
      <c r="E39" s="77">
        <v>7326.0133999999998</v>
      </c>
      <c r="F39" s="13"/>
      <c r="G39" s="36">
        <v>2157.25</v>
      </c>
      <c r="H39" s="66"/>
      <c r="I39" s="13"/>
      <c r="J39" s="13"/>
      <c r="K39" s="13"/>
      <c r="L39" s="13"/>
      <c r="M39" s="89">
        <f t="shared" si="6"/>
        <v>2157.25</v>
      </c>
    </row>
    <row r="40" spans="1:13" s="34" customFormat="1" ht="26.25" thickBot="1" x14ac:dyDescent="0.25">
      <c r="A40" s="90">
        <v>30</v>
      </c>
      <c r="B40" s="78" t="s">
        <v>67</v>
      </c>
      <c r="C40" s="79" t="s">
        <v>36</v>
      </c>
      <c r="D40" s="79">
        <v>70</v>
      </c>
      <c r="E40" s="80">
        <v>7326.0003999999999</v>
      </c>
      <c r="F40" s="73"/>
      <c r="G40" s="73">
        <v>2039.2</v>
      </c>
      <c r="H40" s="81"/>
      <c r="I40" s="73"/>
      <c r="J40" s="73"/>
      <c r="K40" s="73"/>
      <c r="L40" s="73"/>
      <c r="M40" s="92">
        <v>2039.2</v>
      </c>
    </row>
    <row r="41" spans="1:13" s="34" customFormat="1" ht="13.5" thickBot="1" x14ac:dyDescent="0.25">
      <c r="A41" s="121" t="s">
        <v>2</v>
      </c>
      <c r="B41" s="122"/>
      <c r="C41" s="122"/>
      <c r="D41" s="122"/>
      <c r="E41" s="122"/>
      <c r="F41" s="118">
        <f t="shared" ref="F41:M41" si="7">SUM(F35:F40)</f>
        <v>0</v>
      </c>
      <c r="G41" s="100">
        <f t="shared" si="7"/>
        <v>16196.45</v>
      </c>
      <c r="H41" s="100">
        <f t="shared" si="7"/>
        <v>0</v>
      </c>
      <c r="I41" s="100">
        <f t="shared" si="7"/>
        <v>12050.15</v>
      </c>
      <c r="J41" s="100">
        <f t="shared" si="7"/>
        <v>0</v>
      </c>
      <c r="K41" s="100">
        <f t="shared" si="7"/>
        <v>2404.2600000000002</v>
      </c>
      <c r="L41" s="100">
        <f t="shared" si="7"/>
        <v>0</v>
      </c>
      <c r="M41" s="101">
        <f t="shared" si="7"/>
        <v>30650.860000000004</v>
      </c>
    </row>
    <row r="42" spans="1:13" s="3" customFormat="1" ht="18" x14ac:dyDescent="0.2">
      <c r="A42" s="126" t="s">
        <v>182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</row>
    <row r="43" spans="1:13" s="42" customFormat="1" ht="15" x14ac:dyDescent="0.2">
      <c r="A43" s="88">
        <v>31</v>
      </c>
      <c r="B43" s="13" t="s">
        <v>73</v>
      </c>
      <c r="C43" s="72" t="s">
        <v>39</v>
      </c>
      <c r="D43" s="72">
        <v>25</v>
      </c>
      <c r="E43" s="63" t="s">
        <v>116</v>
      </c>
      <c r="F43" s="73"/>
      <c r="G43" s="36"/>
      <c r="H43" s="73"/>
      <c r="I43" s="73"/>
      <c r="J43" s="73"/>
      <c r="K43" s="36">
        <v>14227.7</v>
      </c>
      <c r="L43" s="73"/>
      <c r="M43" s="91">
        <f t="shared" ref="M43:M52" si="8">SUM(F43:L43)</f>
        <v>14227.7</v>
      </c>
    </row>
    <row r="44" spans="1:13" s="42" customFormat="1" ht="15" x14ac:dyDescent="0.2">
      <c r="A44" s="88">
        <v>32</v>
      </c>
      <c r="B44" s="13" t="s">
        <v>74</v>
      </c>
      <c r="C44" s="72" t="s">
        <v>47</v>
      </c>
      <c r="D44" s="72">
        <v>25</v>
      </c>
      <c r="E44" s="63" t="s">
        <v>117</v>
      </c>
      <c r="F44" s="73"/>
      <c r="G44" s="36">
        <v>7000</v>
      </c>
      <c r="H44" s="73"/>
      <c r="I44" s="73"/>
      <c r="J44" s="73"/>
      <c r="K44" s="73"/>
      <c r="L44" s="73"/>
      <c r="M44" s="91">
        <f t="shared" si="8"/>
        <v>7000</v>
      </c>
    </row>
    <row r="45" spans="1:13" s="42" customFormat="1" ht="15" x14ac:dyDescent="0.2">
      <c r="A45" s="88">
        <v>33</v>
      </c>
      <c r="B45" s="13" t="s">
        <v>118</v>
      </c>
      <c r="C45" s="72" t="s">
        <v>70</v>
      </c>
      <c r="D45" s="72">
        <v>25</v>
      </c>
      <c r="E45" s="63" t="s">
        <v>119</v>
      </c>
      <c r="F45" s="73"/>
      <c r="G45" s="36"/>
      <c r="H45" s="73"/>
      <c r="I45" s="73"/>
      <c r="J45" s="73"/>
      <c r="K45" s="36">
        <v>19495.400000000001</v>
      </c>
      <c r="L45" s="73"/>
      <c r="M45" s="91">
        <f t="shared" si="8"/>
        <v>19495.400000000001</v>
      </c>
    </row>
    <row r="46" spans="1:13" s="42" customFormat="1" ht="25.5" x14ac:dyDescent="0.2">
      <c r="A46" s="88">
        <v>34</v>
      </c>
      <c r="B46" s="13" t="s">
        <v>126</v>
      </c>
      <c r="C46" s="72" t="s">
        <v>38</v>
      </c>
      <c r="D46" s="72">
        <v>70</v>
      </c>
      <c r="E46" s="120" t="s">
        <v>183</v>
      </c>
      <c r="F46" s="73"/>
      <c r="G46" s="36">
        <v>7697.78</v>
      </c>
      <c r="H46" s="73"/>
      <c r="I46" s="73"/>
      <c r="J46" s="73"/>
      <c r="K46" s="73"/>
      <c r="L46" s="73"/>
      <c r="M46" s="91">
        <f t="shared" si="8"/>
        <v>7697.78</v>
      </c>
    </row>
    <row r="47" spans="1:13" s="42" customFormat="1" ht="25.5" x14ac:dyDescent="0.2">
      <c r="A47" s="88">
        <v>35</v>
      </c>
      <c r="B47" s="13" t="s">
        <v>121</v>
      </c>
      <c r="C47" s="72" t="s">
        <v>122</v>
      </c>
      <c r="D47" s="72">
        <v>15</v>
      </c>
      <c r="E47" s="74" t="s">
        <v>123</v>
      </c>
      <c r="F47" s="73"/>
      <c r="G47" s="36">
        <v>7000</v>
      </c>
      <c r="H47" s="73"/>
      <c r="I47" s="73"/>
      <c r="J47" s="73"/>
      <c r="K47" s="73"/>
      <c r="L47" s="73"/>
      <c r="M47" s="91">
        <f t="shared" si="8"/>
        <v>7000</v>
      </c>
    </row>
    <row r="48" spans="1:13" s="42" customFormat="1" ht="15" x14ac:dyDescent="0.2">
      <c r="A48" s="88">
        <v>36</v>
      </c>
      <c r="B48" s="13" t="s">
        <v>124</v>
      </c>
      <c r="C48" s="72" t="s">
        <v>44</v>
      </c>
      <c r="D48" s="72">
        <v>25</v>
      </c>
      <c r="E48" s="74" t="s">
        <v>125</v>
      </c>
      <c r="F48" s="73"/>
      <c r="G48" s="36">
        <v>7000</v>
      </c>
      <c r="H48" s="73"/>
      <c r="I48" s="73"/>
      <c r="J48" s="73"/>
      <c r="K48" s="73"/>
      <c r="L48" s="73"/>
      <c r="M48" s="91">
        <f t="shared" si="8"/>
        <v>7000</v>
      </c>
    </row>
    <row r="49" spans="1:13" s="42" customFormat="1" ht="25.5" x14ac:dyDescent="0.2">
      <c r="A49" s="88">
        <v>37</v>
      </c>
      <c r="B49" s="13" t="s">
        <v>146</v>
      </c>
      <c r="C49" s="72" t="s">
        <v>127</v>
      </c>
      <c r="D49" s="72">
        <v>25</v>
      </c>
      <c r="E49" s="75" t="s">
        <v>128</v>
      </c>
      <c r="F49" s="73"/>
      <c r="G49" s="73"/>
      <c r="H49" s="73"/>
      <c r="I49" s="73"/>
      <c r="J49" s="73"/>
      <c r="K49" s="73">
        <v>33000</v>
      </c>
      <c r="L49" s="73"/>
      <c r="M49" s="91">
        <f t="shared" si="8"/>
        <v>33000</v>
      </c>
    </row>
    <row r="50" spans="1:13" s="42" customFormat="1" ht="15" x14ac:dyDescent="0.2">
      <c r="A50" s="88">
        <v>38</v>
      </c>
      <c r="B50" s="13" t="s">
        <v>129</v>
      </c>
      <c r="C50" s="72" t="s">
        <v>130</v>
      </c>
      <c r="D50" s="72">
        <v>25</v>
      </c>
      <c r="E50" s="75" t="s">
        <v>131</v>
      </c>
      <c r="F50" s="73"/>
      <c r="G50" s="73">
        <v>7000</v>
      </c>
      <c r="H50" s="73"/>
      <c r="I50" s="73"/>
      <c r="J50" s="73"/>
      <c r="K50" s="73"/>
      <c r="L50" s="73"/>
      <c r="M50" s="91">
        <f t="shared" si="8"/>
        <v>7000</v>
      </c>
    </row>
    <row r="51" spans="1:13" s="42" customFormat="1" ht="25.5" x14ac:dyDescent="0.2">
      <c r="A51" s="88">
        <v>39</v>
      </c>
      <c r="B51" s="13" t="s">
        <v>152</v>
      </c>
      <c r="C51" s="72" t="s">
        <v>38</v>
      </c>
      <c r="D51" s="72">
        <v>30</v>
      </c>
      <c r="E51" s="70" t="s">
        <v>148</v>
      </c>
      <c r="F51" s="33"/>
      <c r="G51" s="33">
        <v>25000</v>
      </c>
      <c r="H51" s="33"/>
      <c r="I51" s="33"/>
      <c r="J51" s="33"/>
      <c r="K51" s="33"/>
      <c r="L51" s="33"/>
      <c r="M51" s="89">
        <f t="shared" si="8"/>
        <v>25000</v>
      </c>
    </row>
    <row r="52" spans="1:13" s="42" customFormat="1" ht="15" x14ac:dyDescent="0.2">
      <c r="A52" s="88">
        <v>40</v>
      </c>
      <c r="B52" s="13" t="s">
        <v>149</v>
      </c>
      <c r="C52" s="72" t="s">
        <v>150</v>
      </c>
      <c r="D52" s="71">
        <v>30</v>
      </c>
      <c r="E52" s="70" t="s">
        <v>151</v>
      </c>
      <c r="F52" s="33"/>
      <c r="G52" s="33">
        <v>7000</v>
      </c>
      <c r="H52" s="33"/>
      <c r="I52" s="33"/>
      <c r="J52" s="33"/>
      <c r="K52" s="33"/>
      <c r="L52" s="33"/>
      <c r="M52" s="89">
        <f t="shared" si="8"/>
        <v>7000</v>
      </c>
    </row>
    <row r="53" spans="1:13" s="42" customFormat="1" ht="15" x14ac:dyDescent="0.2">
      <c r="A53" s="88">
        <v>41</v>
      </c>
      <c r="B53" s="13" t="s">
        <v>153</v>
      </c>
      <c r="C53" s="72" t="s">
        <v>53</v>
      </c>
      <c r="D53" s="72">
        <v>30</v>
      </c>
      <c r="E53" s="38" t="s">
        <v>99</v>
      </c>
      <c r="F53" s="33"/>
      <c r="G53" s="33">
        <v>7000</v>
      </c>
      <c r="H53" s="33"/>
      <c r="I53" s="33"/>
      <c r="J53" s="33"/>
      <c r="K53" s="33"/>
      <c r="L53" s="33"/>
      <c r="M53" s="89">
        <v>7000</v>
      </c>
    </row>
    <row r="54" spans="1:13" s="3" customFormat="1" ht="25.5" x14ac:dyDescent="0.2">
      <c r="A54" s="88">
        <v>42</v>
      </c>
      <c r="B54" s="13" t="s">
        <v>76</v>
      </c>
      <c r="C54" s="72" t="s">
        <v>59</v>
      </c>
      <c r="D54" s="72">
        <v>30</v>
      </c>
      <c r="E54" s="75">
        <v>7323.0001000000002</v>
      </c>
      <c r="F54" s="13"/>
      <c r="G54" s="73">
        <v>7000</v>
      </c>
      <c r="H54" s="13"/>
      <c r="I54" s="73"/>
      <c r="J54" s="13"/>
      <c r="K54" s="13"/>
      <c r="L54" s="13"/>
      <c r="M54" s="91">
        <f t="shared" ref="M54:M60" si="9">SUM(F54:L54)</f>
        <v>7000</v>
      </c>
    </row>
    <row r="55" spans="1:13" s="3" customFormat="1" ht="15" x14ac:dyDescent="0.2">
      <c r="A55" s="88">
        <v>43</v>
      </c>
      <c r="B55" s="5" t="s">
        <v>83</v>
      </c>
      <c r="C55" s="72" t="s">
        <v>77</v>
      </c>
      <c r="D55" s="6">
        <v>30</v>
      </c>
      <c r="E55" s="53" t="s">
        <v>103</v>
      </c>
      <c r="F55" s="35"/>
      <c r="G55" s="35">
        <v>7000</v>
      </c>
      <c r="H55" s="35"/>
      <c r="I55" s="35"/>
      <c r="J55" s="35"/>
      <c r="K55" s="35"/>
      <c r="L55" s="35"/>
      <c r="M55" s="91">
        <f t="shared" si="9"/>
        <v>7000</v>
      </c>
    </row>
    <row r="56" spans="1:13" s="3" customFormat="1" ht="25.5" x14ac:dyDescent="0.2">
      <c r="A56" s="88">
        <v>44</v>
      </c>
      <c r="B56" s="5" t="s">
        <v>55</v>
      </c>
      <c r="C56" s="72" t="s">
        <v>56</v>
      </c>
      <c r="D56" s="6">
        <v>15</v>
      </c>
      <c r="E56" s="51" t="s">
        <v>102</v>
      </c>
      <c r="F56" s="35"/>
      <c r="G56" s="35">
        <v>7000</v>
      </c>
      <c r="H56" s="35"/>
      <c r="I56" s="35"/>
      <c r="J56" s="35"/>
      <c r="K56" s="35"/>
      <c r="L56" s="35"/>
      <c r="M56" s="91">
        <f t="shared" si="9"/>
        <v>7000</v>
      </c>
    </row>
    <row r="57" spans="1:13" s="3" customFormat="1" x14ac:dyDescent="0.2">
      <c r="A57" s="88">
        <v>45</v>
      </c>
      <c r="B57" s="13" t="s">
        <v>94</v>
      </c>
      <c r="C57" s="16" t="s">
        <v>22</v>
      </c>
      <c r="D57" s="16">
        <v>15</v>
      </c>
      <c r="E57" s="14">
        <v>7336.0003999999999</v>
      </c>
      <c r="F57" s="33">
        <v>90056.76</v>
      </c>
      <c r="G57" s="43"/>
      <c r="H57" s="43"/>
      <c r="I57" s="43"/>
      <c r="J57" s="43"/>
      <c r="K57" s="43"/>
      <c r="L57" s="43"/>
      <c r="M57" s="91">
        <f t="shared" si="9"/>
        <v>90056.76</v>
      </c>
    </row>
    <row r="58" spans="1:13" s="3" customFormat="1" x14ac:dyDescent="0.2">
      <c r="A58" s="88">
        <v>46</v>
      </c>
      <c r="B58" s="5" t="s">
        <v>63</v>
      </c>
      <c r="C58" s="6" t="s">
        <v>51</v>
      </c>
      <c r="D58" s="6">
        <v>30</v>
      </c>
      <c r="E58" s="7">
        <v>7336.0001000000002</v>
      </c>
      <c r="F58" s="35"/>
      <c r="G58" s="35">
        <v>7000</v>
      </c>
      <c r="H58" s="35"/>
      <c r="I58" s="35"/>
      <c r="J58" s="35"/>
      <c r="K58" s="35"/>
      <c r="L58" s="35"/>
      <c r="M58" s="91">
        <f t="shared" si="9"/>
        <v>7000</v>
      </c>
    </row>
    <row r="59" spans="1:13" s="3" customFormat="1" ht="25.5" x14ac:dyDescent="0.2">
      <c r="A59" s="88">
        <v>47</v>
      </c>
      <c r="B59" s="163" t="s">
        <v>184</v>
      </c>
      <c r="C59" s="106" t="s">
        <v>5</v>
      </c>
      <c r="D59" s="106">
        <v>30</v>
      </c>
      <c r="E59" s="164"/>
      <c r="F59" s="49"/>
      <c r="G59" s="49"/>
      <c r="H59" s="49"/>
      <c r="I59" s="49"/>
      <c r="J59" s="49"/>
      <c r="K59" s="49">
        <v>50000</v>
      </c>
      <c r="L59" s="49"/>
      <c r="M59" s="91">
        <f t="shared" si="9"/>
        <v>50000</v>
      </c>
    </row>
    <row r="60" spans="1:13" s="3" customFormat="1" ht="15.75" thickBot="1" x14ac:dyDescent="0.25">
      <c r="A60" s="88">
        <v>48</v>
      </c>
      <c r="B60" s="78" t="s">
        <v>93</v>
      </c>
      <c r="C60" s="106" t="s">
        <v>36</v>
      </c>
      <c r="D60" s="106">
        <v>45</v>
      </c>
      <c r="E60" s="107" t="s">
        <v>98</v>
      </c>
      <c r="F60" s="49"/>
      <c r="G60" s="73">
        <v>20000</v>
      </c>
      <c r="H60" s="73"/>
      <c r="I60" s="49"/>
      <c r="J60" s="49"/>
      <c r="K60" s="49"/>
      <c r="L60" s="49"/>
      <c r="M60" s="92">
        <f t="shared" si="9"/>
        <v>20000</v>
      </c>
    </row>
    <row r="61" spans="1:13" s="3" customFormat="1" ht="13.5" thickBot="1" x14ac:dyDescent="0.25">
      <c r="A61" s="121" t="s">
        <v>2</v>
      </c>
      <c r="B61" s="122"/>
      <c r="C61" s="122"/>
      <c r="D61" s="122"/>
      <c r="E61" s="122"/>
      <c r="F61" s="118">
        <f t="shared" ref="F61:M61" si="10">SUM(F43:F60)</f>
        <v>90056.76</v>
      </c>
      <c r="G61" s="100">
        <f t="shared" si="10"/>
        <v>122697.78</v>
      </c>
      <c r="H61" s="100">
        <f t="shared" si="10"/>
        <v>0</v>
      </c>
      <c r="I61" s="100">
        <f t="shared" si="10"/>
        <v>0</v>
      </c>
      <c r="J61" s="100">
        <f t="shared" si="10"/>
        <v>0</v>
      </c>
      <c r="K61" s="100">
        <f t="shared" si="10"/>
        <v>116723.1</v>
      </c>
      <c r="L61" s="100">
        <f t="shared" si="10"/>
        <v>0</v>
      </c>
      <c r="M61" s="101">
        <f t="shared" si="10"/>
        <v>329477.64</v>
      </c>
    </row>
    <row r="62" spans="1:13" s="3" customFormat="1" ht="18" x14ac:dyDescent="0.2">
      <c r="A62" s="126" t="s">
        <v>132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8"/>
    </row>
    <row r="63" spans="1:13" s="3" customFormat="1" ht="25.5" x14ac:dyDescent="0.2">
      <c r="A63" s="88">
        <v>49</v>
      </c>
      <c r="B63" s="13" t="s">
        <v>49</v>
      </c>
      <c r="C63" s="72" t="s">
        <v>50</v>
      </c>
      <c r="D63" s="72">
        <v>15</v>
      </c>
      <c r="E63" s="45">
        <v>7413.0001000000002</v>
      </c>
      <c r="F63" s="33"/>
      <c r="G63" s="33">
        <v>4000</v>
      </c>
      <c r="H63" s="33"/>
      <c r="I63" s="33"/>
      <c r="J63" s="33"/>
      <c r="K63" s="33"/>
      <c r="L63" s="33"/>
      <c r="M63" s="89">
        <f t="shared" ref="M63:M69" si="11">SUM(F63:L63)</f>
        <v>4000</v>
      </c>
    </row>
    <row r="64" spans="1:13" s="3" customFormat="1" ht="25.5" x14ac:dyDescent="0.2">
      <c r="A64" s="88">
        <v>50</v>
      </c>
      <c r="B64" s="13" t="s">
        <v>33</v>
      </c>
      <c r="C64" s="72" t="s">
        <v>48</v>
      </c>
      <c r="D64" s="72">
        <v>25</v>
      </c>
      <c r="E64" s="86" t="s">
        <v>95</v>
      </c>
      <c r="F64" s="33"/>
      <c r="G64" s="33">
        <v>6000</v>
      </c>
      <c r="H64" s="33"/>
      <c r="I64" s="33"/>
      <c r="J64" s="33"/>
      <c r="K64" s="33"/>
      <c r="L64" s="33"/>
      <c r="M64" s="89">
        <f t="shared" si="11"/>
        <v>6000</v>
      </c>
    </row>
    <row r="65" spans="1:13" s="3" customFormat="1" ht="25.5" x14ac:dyDescent="0.2">
      <c r="A65" s="88">
        <v>51</v>
      </c>
      <c r="B65" s="13" t="s">
        <v>68</v>
      </c>
      <c r="C65" s="72" t="s">
        <v>5</v>
      </c>
      <c r="D65" s="72">
        <v>25</v>
      </c>
      <c r="E65" s="76">
        <v>7413.0001000000002</v>
      </c>
      <c r="F65" s="36"/>
      <c r="G65" s="36">
        <v>90000</v>
      </c>
      <c r="H65" s="36"/>
      <c r="I65" s="36">
        <v>50000</v>
      </c>
      <c r="J65" s="82"/>
      <c r="K65" s="82"/>
      <c r="L65" s="82"/>
      <c r="M65" s="89">
        <f t="shared" si="11"/>
        <v>140000</v>
      </c>
    </row>
    <row r="66" spans="1:13" s="3" customFormat="1" ht="25.5" x14ac:dyDescent="0.2">
      <c r="A66" s="88">
        <v>52</v>
      </c>
      <c r="B66" s="13" t="s">
        <v>41</v>
      </c>
      <c r="C66" s="16" t="s">
        <v>59</v>
      </c>
      <c r="D66" s="72">
        <v>30</v>
      </c>
      <c r="E66" s="85">
        <v>7413.0003999999999</v>
      </c>
      <c r="F66" s="33"/>
      <c r="G66" s="33">
        <v>5477.44</v>
      </c>
      <c r="H66" s="33"/>
      <c r="I66" s="33"/>
      <c r="J66" s="33"/>
      <c r="K66" s="33"/>
      <c r="L66" s="33"/>
      <c r="M66" s="89">
        <f t="shared" si="11"/>
        <v>5477.44</v>
      </c>
    </row>
    <row r="67" spans="1:13" s="3" customFormat="1" ht="38.25" x14ac:dyDescent="0.2">
      <c r="A67" s="88">
        <v>53</v>
      </c>
      <c r="B67" s="13" t="s">
        <v>113</v>
      </c>
      <c r="C67" s="72" t="s">
        <v>62</v>
      </c>
      <c r="D67" s="72">
        <v>30</v>
      </c>
      <c r="E67" s="76">
        <v>7413.0005000000001</v>
      </c>
      <c r="F67" s="36"/>
      <c r="G67" s="36">
        <v>12000</v>
      </c>
      <c r="H67" s="66"/>
      <c r="I67" s="36"/>
      <c r="J67" s="36"/>
      <c r="K67" s="36"/>
      <c r="L67" s="36"/>
      <c r="M67" s="91">
        <f t="shared" si="11"/>
        <v>12000</v>
      </c>
    </row>
    <row r="68" spans="1:13" s="3" customFormat="1" ht="38.25" x14ac:dyDescent="0.2">
      <c r="A68" s="88">
        <v>54</v>
      </c>
      <c r="B68" s="13" t="s">
        <v>114</v>
      </c>
      <c r="C68" s="72" t="s">
        <v>5</v>
      </c>
      <c r="D68" s="72">
        <v>30</v>
      </c>
      <c r="E68" s="76">
        <v>7413.0006999999996</v>
      </c>
      <c r="F68" s="36"/>
      <c r="G68" s="36">
        <v>8000</v>
      </c>
      <c r="H68" s="66"/>
      <c r="I68" s="36"/>
      <c r="J68" s="36"/>
      <c r="K68" s="36"/>
      <c r="L68" s="36"/>
      <c r="M68" s="89">
        <f t="shared" si="11"/>
        <v>8000</v>
      </c>
    </row>
    <row r="69" spans="1:13" s="3" customFormat="1" ht="25.5" x14ac:dyDescent="0.2">
      <c r="A69" s="88">
        <v>55</v>
      </c>
      <c r="B69" s="13" t="s">
        <v>13</v>
      </c>
      <c r="C69" s="72" t="s">
        <v>30</v>
      </c>
      <c r="D69" s="39">
        <v>35</v>
      </c>
      <c r="E69" s="14">
        <v>7412.0002999999997</v>
      </c>
      <c r="F69" s="33"/>
      <c r="G69" s="33">
        <v>22308.84</v>
      </c>
      <c r="H69" s="33"/>
      <c r="I69" s="33"/>
      <c r="J69" s="33"/>
      <c r="K69" s="33"/>
      <c r="L69" s="33"/>
      <c r="M69" s="89">
        <f t="shared" si="11"/>
        <v>22308.84</v>
      </c>
    </row>
    <row r="70" spans="1:13" s="3" customFormat="1" ht="26.25" thickBot="1" x14ac:dyDescent="0.25">
      <c r="A70" s="88">
        <v>56</v>
      </c>
      <c r="B70" s="78" t="s">
        <v>69</v>
      </c>
      <c r="C70" s="79" t="s">
        <v>5</v>
      </c>
      <c r="D70" s="79">
        <v>70</v>
      </c>
      <c r="E70" s="119">
        <v>7413.0003999999999</v>
      </c>
      <c r="F70" s="73"/>
      <c r="G70" s="73">
        <v>4500</v>
      </c>
      <c r="H70" s="81"/>
      <c r="I70" s="73"/>
      <c r="J70" s="73"/>
      <c r="K70" s="73"/>
      <c r="L70" s="73"/>
      <c r="M70" s="105">
        <v>4500</v>
      </c>
    </row>
    <row r="71" spans="1:13" s="3" customFormat="1" ht="13.5" thickBot="1" x14ac:dyDescent="0.25">
      <c r="A71" s="121" t="s">
        <v>2</v>
      </c>
      <c r="B71" s="122"/>
      <c r="C71" s="122"/>
      <c r="D71" s="122"/>
      <c r="E71" s="122"/>
      <c r="F71" s="118">
        <f t="shared" ref="F71:M71" si="12">SUM(F63:F70)</f>
        <v>0</v>
      </c>
      <c r="G71" s="100">
        <f t="shared" si="12"/>
        <v>152286.28</v>
      </c>
      <c r="H71" s="100">
        <f t="shared" si="12"/>
        <v>0</v>
      </c>
      <c r="I71" s="100">
        <f t="shared" si="12"/>
        <v>50000</v>
      </c>
      <c r="J71" s="100">
        <f t="shared" si="12"/>
        <v>0</v>
      </c>
      <c r="K71" s="100">
        <f t="shared" si="12"/>
        <v>0</v>
      </c>
      <c r="L71" s="100">
        <f t="shared" si="12"/>
        <v>0</v>
      </c>
      <c r="M71" s="101">
        <f t="shared" si="12"/>
        <v>202286.28</v>
      </c>
    </row>
    <row r="72" spans="1:13" s="3" customFormat="1" x14ac:dyDescent="0.2">
      <c r="A72" s="160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2"/>
    </row>
    <row r="73" spans="1:13" s="3" customFormat="1" ht="18" x14ac:dyDescent="0.2">
      <c r="A73" s="157" t="s">
        <v>174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9"/>
    </row>
    <row r="74" spans="1:13" s="3" customFormat="1" ht="18" x14ac:dyDescent="0.2">
      <c r="A74" s="126" t="s">
        <v>178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8"/>
    </row>
    <row r="75" spans="1:13" s="3" customFormat="1" ht="25.5" x14ac:dyDescent="0.2">
      <c r="A75" s="90">
        <v>57</v>
      </c>
      <c r="B75" s="64" t="s">
        <v>142</v>
      </c>
      <c r="C75" s="72" t="s">
        <v>59</v>
      </c>
      <c r="D75" s="72">
        <v>15</v>
      </c>
      <c r="E75" s="15">
        <v>7331.0001000000002</v>
      </c>
      <c r="F75" s="36"/>
      <c r="G75" s="36">
        <v>14460</v>
      </c>
      <c r="H75" s="66"/>
      <c r="I75" s="36"/>
      <c r="J75" s="36"/>
      <c r="K75" s="36"/>
      <c r="L75" s="36"/>
      <c r="M75" s="91">
        <f t="shared" ref="M75:M86" si="13">SUM(F75:L75)</f>
        <v>14460</v>
      </c>
    </row>
    <row r="76" spans="1:13" s="3" customFormat="1" ht="25.5" x14ac:dyDescent="0.2">
      <c r="A76" s="90">
        <v>58</v>
      </c>
      <c r="B76" s="64" t="s">
        <v>137</v>
      </c>
      <c r="C76" s="72" t="s">
        <v>60</v>
      </c>
      <c r="D76" s="72">
        <v>15</v>
      </c>
      <c r="E76" s="15">
        <v>7331.0002000000004</v>
      </c>
      <c r="F76" s="36"/>
      <c r="G76" s="36">
        <v>14460</v>
      </c>
      <c r="H76" s="66"/>
      <c r="I76" s="36"/>
      <c r="J76" s="36"/>
      <c r="K76" s="36"/>
      <c r="L76" s="36"/>
      <c r="M76" s="91">
        <f t="shared" si="13"/>
        <v>14460</v>
      </c>
    </row>
    <row r="77" spans="1:13" s="3" customFormat="1" ht="25.5" x14ac:dyDescent="0.2">
      <c r="A77" s="90">
        <v>59</v>
      </c>
      <c r="B77" s="64" t="s">
        <v>136</v>
      </c>
      <c r="C77" s="72" t="s">
        <v>29</v>
      </c>
      <c r="D77" s="72">
        <v>15</v>
      </c>
      <c r="E77" s="15">
        <v>7331.0002999999997</v>
      </c>
      <c r="F77" s="36"/>
      <c r="G77" s="36">
        <v>14460</v>
      </c>
      <c r="H77" s="66"/>
      <c r="I77" s="36"/>
      <c r="J77" s="36"/>
      <c r="K77" s="36"/>
      <c r="L77" s="36"/>
      <c r="M77" s="91">
        <f t="shared" si="13"/>
        <v>14460</v>
      </c>
    </row>
    <row r="78" spans="1:13" s="3" customFormat="1" ht="25.5" x14ac:dyDescent="0.2">
      <c r="A78" s="90">
        <v>60</v>
      </c>
      <c r="B78" s="13" t="s">
        <v>170</v>
      </c>
      <c r="C78" s="72" t="s">
        <v>59</v>
      </c>
      <c r="D78" s="72">
        <v>25</v>
      </c>
      <c r="E78" s="15">
        <v>7326.0001000000002</v>
      </c>
      <c r="F78" s="36"/>
      <c r="G78" s="36"/>
      <c r="H78" s="36"/>
      <c r="I78" s="36">
        <v>24000</v>
      </c>
      <c r="J78" s="36"/>
      <c r="K78" s="36"/>
      <c r="L78" s="36"/>
      <c r="M78" s="91">
        <f t="shared" si="13"/>
        <v>24000</v>
      </c>
    </row>
    <row r="79" spans="1:13" s="3" customFormat="1" ht="25.5" x14ac:dyDescent="0.2">
      <c r="A79" s="90">
        <v>61</v>
      </c>
      <c r="B79" s="64" t="s">
        <v>134</v>
      </c>
      <c r="C79" s="72" t="s">
        <v>59</v>
      </c>
      <c r="D79" s="72">
        <v>30</v>
      </c>
      <c r="E79" s="15">
        <v>7323.0001000000002</v>
      </c>
      <c r="F79" s="36"/>
      <c r="G79" s="36"/>
      <c r="H79" s="36"/>
      <c r="I79" s="36">
        <v>12000</v>
      </c>
      <c r="J79" s="36"/>
      <c r="K79" s="36"/>
      <c r="L79" s="36"/>
      <c r="M79" s="91">
        <f t="shared" si="13"/>
        <v>12000</v>
      </c>
    </row>
    <row r="80" spans="1:13" s="3" customFormat="1" ht="25.5" x14ac:dyDescent="0.2">
      <c r="A80" s="90">
        <v>62</v>
      </c>
      <c r="B80" s="64" t="s">
        <v>135</v>
      </c>
      <c r="C80" s="72" t="s">
        <v>60</v>
      </c>
      <c r="D80" s="72">
        <v>30</v>
      </c>
      <c r="E80" s="15">
        <v>7323.0002000000004</v>
      </c>
      <c r="F80" s="36"/>
      <c r="G80" s="36"/>
      <c r="H80" s="36"/>
      <c r="I80" s="36">
        <v>12000</v>
      </c>
      <c r="J80" s="36"/>
      <c r="K80" s="36"/>
      <c r="L80" s="36"/>
      <c r="M80" s="91">
        <f t="shared" si="13"/>
        <v>12000</v>
      </c>
    </row>
    <row r="81" spans="1:13" s="3" customFormat="1" ht="25.5" x14ac:dyDescent="0.2">
      <c r="A81" s="90">
        <v>63</v>
      </c>
      <c r="B81" s="64" t="s">
        <v>138</v>
      </c>
      <c r="C81" s="72" t="s">
        <v>29</v>
      </c>
      <c r="D81" s="72">
        <v>30</v>
      </c>
      <c r="E81" s="15">
        <v>7323.0002999999997</v>
      </c>
      <c r="F81" s="36"/>
      <c r="G81" s="36"/>
      <c r="H81" s="36"/>
      <c r="I81" s="36">
        <v>12000</v>
      </c>
      <c r="J81" s="36"/>
      <c r="K81" s="36"/>
      <c r="L81" s="36"/>
      <c r="M81" s="91">
        <f t="shared" si="13"/>
        <v>12000</v>
      </c>
    </row>
    <row r="82" spans="1:13" s="3" customFormat="1" ht="25.5" x14ac:dyDescent="0.2">
      <c r="A82" s="90">
        <v>64</v>
      </c>
      <c r="B82" s="13" t="s">
        <v>139</v>
      </c>
      <c r="C82" s="72" t="s">
        <v>59</v>
      </c>
      <c r="D82" s="72">
        <v>30</v>
      </c>
      <c r="E82" s="15">
        <v>7323.0003999999999</v>
      </c>
      <c r="F82" s="36"/>
      <c r="G82" s="36"/>
      <c r="H82" s="36"/>
      <c r="I82" s="36">
        <v>12000</v>
      </c>
      <c r="J82" s="36"/>
      <c r="K82" s="36"/>
      <c r="L82" s="36"/>
      <c r="M82" s="91">
        <f t="shared" si="13"/>
        <v>12000</v>
      </c>
    </row>
    <row r="83" spans="1:13" s="3" customFormat="1" ht="25.5" x14ac:dyDescent="0.2">
      <c r="A83" s="90">
        <v>65</v>
      </c>
      <c r="B83" s="13" t="s">
        <v>140</v>
      </c>
      <c r="C83" s="72" t="s">
        <v>60</v>
      </c>
      <c r="D83" s="72">
        <v>30</v>
      </c>
      <c r="E83" s="15">
        <v>7323.0005000000001</v>
      </c>
      <c r="F83" s="36"/>
      <c r="G83" s="36"/>
      <c r="H83" s="36"/>
      <c r="I83" s="36">
        <v>12000</v>
      </c>
      <c r="J83" s="36"/>
      <c r="K83" s="36"/>
      <c r="L83" s="36"/>
      <c r="M83" s="91">
        <f t="shared" si="13"/>
        <v>12000</v>
      </c>
    </row>
    <row r="84" spans="1:13" s="3" customFormat="1" ht="25.5" x14ac:dyDescent="0.2">
      <c r="A84" s="90">
        <v>66</v>
      </c>
      <c r="B84" s="13" t="s">
        <v>141</v>
      </c>
      <c r="C84" s="72" t="s">
        <v>29</v>
      </c>
      <c r="D84" s="72">
        <v>30</v>
      </c>
      <c r="E84" s="15">
        <v>7323.0006000000003</v>
      </c>
      <c r="F84" s="36"/>
      <c r="G84" s="36"/>
      <c r="H84" s="36"/>
      <c r="I84" s="36">
        <v>12000</v>
      </c>
      <c r="J84" s="36"/>
      <c r="K84" s="36"/>
      <c r="L84" s="36"/>
      <c r="M84" s="91">
        <f t="shared" si="13"/>
        <v>12000</v>
      </c>
    </row>
    <row r="85" spans="1:13" s="3" customFormat="1" ht="25.5" x14ac:dyDescent="0.2">
      <c r="A85" s="90">
        <v>67</v>
      </c>
      <c r="B85" s="64" t="s">
        <v>171</v>
      </c>
      <c r="C85" s="72" t="s">
        <v>75</v>
      </c>
      <c r="D85" s="72">
        <v>30</v>
      </c>
      <c r="E85" s="15">
        <v>7323.0010000000002</v>
      </c>
      <c r="F85" s="36"/>
      <c r="G85" s="36"/>
      <c r="H85" s="36">
        <v>36000</v>
      </c>
      <c r="I85" s="36"/>
      <c r="J85" s="36"/>
      <c r="K85" s="36"/>
      <c r="L85" s="36"/>
      <c r="M85" s="91">
        <f t="shared" si="13"/>
        <v>36000</v>
      </c>
    </row>
    <row r="86" spans="1:13" s="3" customFormat="1" x14ac:dyDescent="0.2">
      <c r="A86" s="90">
        <v>68</v>
      </c>
      <c r="B86" s="40" t="s">
        <v>168</v>
      </c>
      <c r="C86" s="114" t="s">
        <v>5</v>
      </c>
      <c r="D86" s="114">
        <v>30</v>
      </c>
      <c r="E86" s="115"/>
      <c r="F86" s="68"/>
      <c r="G86" s="68"/>
      <c r="H86" s="68">
        <v>24000</v>
      </c>
      <c r="I86" s="68"/>
      <c r="J86" s="68"/>
      <c r="K86" s="68"/>
      <c r="L86" s="68"/>
      <c r="M86" s="91">
        <f t="shared" si="13"/>
        <v>24000</v>
      </c>
    </row>
    <row r="87" spans="1:13" s="113" customFormat="1" x14ac:dyDescent="0.2">
      <c r="A87" s="90">
        <v>69</v>
      </c>
      <c r="B87" s="116" t="s">
        <v>143</v>
      </c>
      <c r="C87" s="72" t="s">
        <v>59</v>
      </c>
      <c r="D87" s="72">
        <v>30</v>
      </c>
      <c r="E87" s="15">
        <v>7326.0001000000002</v>
      </c>
      <c r="F87" s="36"/>
      <c r="G87" s="36"/>
      <c r="H87" s="36">
        <v>10000</v>
      </c>
      <c r="I87" s="36"/>
      <c r="J87" s="36"/>
      <c r="K87" s="36"/>
      <c r="L87" s="36"/>
      <c r="M87" s="91">
        <f t="shared" ref="M87:M92" si="14">SUM(F87:L87)</f>
        <v>10000</v>
      </c>
    </row>
    <row r="88" spans="1:13" s="113" customFormat="1" x14ac:dyDescent="0.2">
      <c r="A88" s="90">
        <v>70</v>
      </c>
      <c r="B88" s="116" t="s">
        <v>144</v>
      </c>
      <c r="C88" s="72" t="s">
        <v>60</v>
      </c>
      <c r="D88" s="72">
        <v>30</v>
      </c>
      <c r="E88" s="15">
        <v>7326.0002000000004</v>
      </c>
      <c r="F88" s="36"/>
      <c r="G88" s="36"/>
      <c r="H88" s="36">
        <v>10000</v>
      </c>
      <c r="I88" s="36"/>
      <c r="J88" s="36"/>
      <c r="K88" s="36"/>
      <c r="L88" s="36"/>
      <c r="M88" s="91">
        <f t="shared" si="14"/>
        <v>10000</v>
      </c>
    </row>
    <row r="89" spans="1:13" s="113" customFormat="1" x14ac:dyDescent="0.2">
      <c r="A89" s="90">
        <v>71</v>
      </c>
      <c r="B89" s="117" t="s">
        <v>145</v>
      </c>
      <c r="C89" s="79" t="s">
        <v>29</v>
      </c>
      <c r="D89" s="79">
        <v>30</v>
      </c>
      <c r="E89" s="103">
        <v>7326.0002999999997</v>
      </c>
      <c r="F89" s="73"/>
      <c r="G89" s="73"/>
      <c r="H89" s="73">
        <v>10000</v>
      </c>
      <c r="I89" s="73"/>
      <c r="J89" s="73"/>
      <c r="K89" s="73"/>
      <c r="L89" s="73"/>
      <c r="M89" s="92">
        <f t="shared" si="14"/>
        <v>10000</v>
      </c>
    </row>
    <row r="90" spans="1:13" s="3" customFormat="1" ht="25.5" x14ac:dyDescent="0.2">
      <c r="A90" s="90">
        <v>72</v>
      </c>
      <c r="B90" s="102" t="s">
        <v>166</v>
      </c>
      <c r="C90" s="79" t="s">
        <v>5</v>
      </c>
      <c r="D90" s="79">
        <v>15</v>
      </c>
      <c r="E90" s="103"/>
      <c r="F90" s="73"/>
      <c r="G90" s="73"/>
      <c r="H90" s="73">
        <v>8000</v>
      </c>
      <c r="I90" s="73"/>
      <c r="J90" s="73"/>
      <c r="K90" s="73"/>
      <c r="L90" s="73"/>
      <c r="M90" s="92">
        <f t="shared" si="14"/>
        <v>8000</v>
      </c>
    </row>
    <row r="91" spans="1:13" s="3" customFormat="1" ht="25.5" x14ac:dyDescent="0.2">
      <c r="A91" s="90">
        <v>73</v>
      </c>
      <c r="B91" s="102" t="s">
        <v>167</v>
      </c>
      <c r="C91" s="79" t="s">
        <v>70</v>
      </c>
      <c r="D91" s="79">
        <v>40</v>
      </c>
      <c r="E91" s="103"/>
      <c r="F91" s="73"/>
      <c r="G91" s="73"/>
      <c r="H91" s="73">
        <v>5000</v>
      </c>
      <c r="I91" s="73"/>
      <c r="J91" s="73"/>
      <c r="K91" s="73"/>
      <c r="L91" s="73"/>
      <c r="M91" s="92">
        <f t="shared" si="14"/>
        <v>5000</v>
      </c>
    </row>
    <row r="92" spans="1:13" s="3" customFormat="1" ht="51.75" thickBot="1" x14ac:dyDescent="0.25">
      <c r="A92" s="90">
        <v>74</v>
      </c>
      <c r="B92" s="102" t="s">
        <v>164</v>
      </c>
      <c r="C92" s="79" t="s">
        <v>23</v>
      </c>
      <c r="D92" s="79">
        <v>30</v>
      </c>
      <c r="E92" s="103"/>
      <c r="F92" s="73"/>
      <c r="G92" s="73"/>
      <c r="H92" s="73">
        <v>5000</v>
      </c>
      <c r="I92" s="73"/>
      <c r="J92" s="73"/>
      <c r="K92" s="73"/>
      <c r="L92" s="73"/>
      <c r="M92" s="92">
        <f t="shared" si="14"/>
        <v>5000</v>
      </c>
    </row>
    <row r="93" spans="1:13" s="3" customFormat="1" ht="13.5" thickBot="1" x14ac:dyDescent="0.25">
      <c r="A93" s="140" t="s">
        <v>2</v>
      </c>
      <c r="B93" s="141"/>
      <c r="C93" s="141"/>
      <c r="D93" s="141"/>
      <c r="E93" s="141"/>
      <c r="F93" s="118">
        <f t="shared" ref="F93:M93" si="15">SUM(F75:F92)</f>
        <v>0</v>
      </c>
      <c r="G93" s="100">
        <f t="shared" si="15"/>
        <v>43380</v>
      </c>
      <c r="H93" s="100">
        <f t="shared" si="15"/>
        <v>108000</v>
      </c>
      <c r="I93" s="100">
        <f t="shared" si="15"/>
        <v>96000</v>
      </c>
      <c r="J93" s="100">
        <f t="shared" si="15"/>
        <v>0</v>
      </c>
      <c r="K93" s="100">
        <f t="shared" si="15"/>
        <v>0</v>
      </c>
      <c r="L93" s="100">
        <f t="shared" si="15"/>
        <v>0</v>
      </c>
      <c r="M93" s="101">
        <f t="shared" si="15"/>
        <v>247380</v>
      </c>
    </row>
    <row r="94" spans="1:13" s="3" customFormat="1" ht="18" x14ac:dyDescent="0.2">
      <c r="A94" s="126" t="s">
        <v>177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8"/>
    </row>
    <row r="95" spans="1:13" s="3" customFormat="1" x14ac:dyDescent="0.2">
      <c r="A95" s="88">
        <v>75</v>
      </c>
      <c r="B95" s="13" t="s">
        <v>87</v>
      </c>
      <c r="C95" s="72" t="s">
        <v>86</v>
      </c>
      <c r="D95" s="72">
        <v>15</v>
      </c>
      <c r="E95" s="15">
        <v>7336.0002999999997</v>
      </c>
      <c r="F95" s="36"/>
      <c r="G95" s="36"/>
      <c r="H95" s="36">
        <v>7000</v>
      </c>
      <c r="I95" s="68"/>
      <c r="J95" s="36"/>
      <c r="K95" s="36"/>
      <c r="L95" s="36"/>
      <c r="M95" s="91">
        <f t="shared" ref="M95:M102" si="16">SUM(F95:L95)</f>
        <v>7000</v>
      </c>
    </row>
    <row r="96" spans="1:13" s="3" customFormat="1" ht="25.5" x14ac:dyDescent="0.2">
      <c r="A96" s="88">
        <v>76</v>
      </c>
      <c r="B96" s="13" t="s">
        <v>169</v>
      </c>
      <c r="C96" s="72" t="s">
        <v>52</v>
      </c>
      <c r="D96" s="72">
        <v>25</v>
      </c>
      <c r="E96" s="52"/>
      <c r="F96" s="36"/>
      <c r="G96" s="36"/>
      <c r="H96" s="36">
        <v>7000</v>
      </c>
      <c r="I96" s="36"/>
      <c r="J96" s="36"/>
      <c r="K96" s="36"/>
      <c r="L96" s="36"/>
      <c r="M96" s="91">
        <f t="shared" si="16"/>
        <v>7000</v>
      </c>
    </row>
    <row r="97" spans="1:13" s="42" customFormat="1" ht="25.5" x14ac:dyDescent="0.2">
      <c r="A97" s="88">
        <v>77</v>
      </c>
      <c r="B97" s="13" t="s">
        <v>115</v>
      </c>
      <c r="C97" s="72" t="s">
        <v>22</v>
      </c>
      <c r="D97" s="72">
        <v>20</v>
      </c>
      <c r="E97" s="87" t="s">
        <v>99</v>
      </c>
      <c r="F97" s="36">
        <v>20000</v>
      </c>
      <c r="G97" s="36"/>
      <c r="H97" s="40"/>
      <c r="I97" s="36"/>
      <c r="J97" s="36"/>
      <c r="K97" s="36"/>
      <c r="L97" s="36"/>
      <c r="M97" s="91">
        <f t="shared" si="16"/>
        <v>20000</v>
      </c>
    </row>
    <row r="98" spans="1:13" s="3" customFormat="1" x14ac:dyDescent="0.2">
      <c r="A98" s="88">
        <v>78</v>
      </c>
      <c r="B98" s="13" t="s">
        <v>85</v>
      </c>
      <c r="C98" s="72" t="s">
        <v>26</v>
      </c>
      <c r="D98" s="72">
        <v>30</v>
      </c>
      <c r="E98" s="15">
        <v>7326.0006000000003</v>
      </c>
      <c r="F98" s="36"/>
      <c r="G98" s="36"/>
      <c r="H98" s="36">
        <v>7000</v>
      </c>
      <c r="I98" s="68"/>
      <c r="J98" s="36"/>
      <c r="K98" s="36"/>
      <c r="L98" s="36"/>
      <c r="M98" s="91">
        <f t="shared" si="16"/>
        <v>7000</v>
      </c>
    </row>
    <row r="99" spans="1:13" s="3" customFormat="1" ht="15" x14ac:dyDescent="0.2">
      <c r="A99" s="88">
        <v>79</v>
      </c>
      <c r="B99" s="13" t="s">
        <v>90</v>
      </c>
      <c r="C99" s="72" t="s">
        <v>54</v>
      </c>
      <c r="D99" s="72">
        <v>30</v>
      </c>
      <c r="E99" s="52" t="s">
        <v>100</v>
      </c>
      <c r="F99" s="36"/>
      <c r="G99" s="36"/>
      <c r="H99" s="36">
        <v>7000</v>
      </c>
      <c r="I99" s="36"/>
      <c r="J99" s="36"/>
      <c r="K99" s="36"/>
      <c r="L99" s="36"/>
      <c r="M99" s="91">
        <f t="shared" si="16"/>
        <v>7000</v>
      </c>
    </row>
    <row r="100" spans="1:13" s="3" customFormat="1" ht="25.5" x14ac:dyDescent="0.2">
      <c r="A100" s="88">
        <v>80</v>
      </c>
      <c r="B100" s="13" t="s">
        <v>91</v>
      </c>
      <c r="C100" s="72" t="s">
        <v>20</v>
      </c>
      <c r="D100" s="72">
        <v>30</v>
      </c>
      <c r="E100" s="52" t="s">
        <v>101</v>
      </c>
      <c r="F100" s="36"/>
      <c r="G100" s="36"/>
      <c r="H100" s="36">
        <v>7000</v>
      </c>
      <c r="I100" s="36"/>
      <c r="J100" s="36"/>
      <c r="K100" s="36"/>
      <c r="L100" s="36"/>
      <c r="M100" s="91">
        <f t="shared" si="16"/>
        <v>7000</v>
      </c>
    </row>
    <row r="101" spans="1:13" s="3" customFormat="1" ht="15" x14ac:dyDescent="0.2">
      <c r="A101" s="88">
        <v>81</v>
      </c>
      <c r="B101" s="13" t="s">
        <v>92</v>
      </c>
      <c r="C101" s="72" t="s">
        <v>32</v>
      </c>
      <c r="D101" s="72">
        <v>30</v>
      </c>
      <c r="E101" s="52" t="s">
        <v>98</v>
      </c>
      <c r="F101" s="36"/>
      <c r="G101" s="36"/>
      <c r="H101" s="69">
        <v>7000</v>
      </c>
      <c r="I101" s="36"/>
      <c r="J101" s="36"/>
      <c r="K101" s="36"/>
      <c r="L101" s="36"/>
      <c r="M101" s="91">
        <f t="shared" si="16"/>
        <v>7000</v>
      </c>
    </row>
    <row r="102" spans="1:13" s="42" customFormat="1" x14ac:dyDescent="0.2">
      <c r="A102" s="88">
        <v>82</v>
      </c>
      <c r="B102" s="5" t="s">
        <v>163</v>
      </c>
      <c r="C102" s="6" t="s">
        <v>84</v>
      </c>
      <c r="D102" s="6">
        <v>30</v>
      </c>
      <c r="E102" s="7"/>
      <c r="F102" s="35"/>
      <c r="G102" s="35"/>
      <c r="H102" s="35">
        <v>7000</v>
      </c>
      <c r="I102" s="37"/>
      <c r="J102" s="35"/>
      <c r="K102" s="35"/>
      <c r="L102" s="35"/>
      <c r="M102" s="91">
        <f t="shared" si="16"/>
        <v>7000</v>
      </c>
    </row>
    <row r="103" spans="1:13" s="42" customFormat="1" ht="25.5" x14ac:dyDescent="0.2">
      <c r="A103" s="88">
        <v>83</v>
      </c>
      <c r="B103" s="13" t="s">
        <v>112</v>
      </c>
      <c r="C103" s="16" t="s">
        <v>28</v>
      </c>
      <c r="D103" s="16">
        <v>30</v>
      </c>
      <c r="E103" s="14">
        <v>7331.0003999999999</v>
      </c>
      <c r="F103" s="43"/>
      <c r="G103" s="33">
        <v>25000</v>
      </c>
      <c r="H103" s="40"/>
      <c r="I103" s="33"/>
      <c r="J103" s="43"/>
      <c r="K103" s="43"/>
      <c r="L103" s="43"/>
      <c r="M103" s="91">
        <f t="shared" ref="M103:M108" si="17">SUM(F103:L103)</f>
        <v>25000</v>
      </c>
    </row>
    <row r="104" spans="1:13" s="42" customFormat="1" x14ac:dyDescent="0.2">
      <c r="A104" s="88">
        <v>84</v>
      </c>
      <c r="B104" s="13" t="s">
        <v>158</v>
      </c>
      <c r="C104" s="16" t="s">
        <v>36</v>
      </c>
      <c r="D104" s="16">
        <v>25</v>
      </c>
      <c r="E104" s="14"/>
      <c r="F104" s="35"/>
      <c r="G104" s="35"/>
      <c r="H104" s="35">
        <v>50000</v>
      </c>
      <c r="I104" s="35"/>
      <c r="J104" s="35"/>
      <c r="K104" s="35"/>
      <c r="L104" s="35"/>
      <c r="M104" s="91">
        <f t="shared" si="17"/>
        <v>50000</v>
      </c>
    </row>
    <row r="105" spans="1:13" s="42" customFormat="1" x14ac:dyDescent="0.2">
      <c r="A105" s="88">
        <v>85</v>
      </c>
      <c r="B105" s="13" t="s">
        <v>159</v>
      </c>
      <c r="C105" s="16" t="s">
        <v>160</v>
      </c>
      <c r="D105" s="16">
        <v>30</v>
      </c>
      <c r="E105" s="14"/>
      <c r="F105" s="35"/>
      <c r="G105" s="35"/>
      <c r="H105" s="35">
        <v>7000</v>
      </c>
      <c r="I105" s="35"/>
      <c r="J105" s="35"/>
      <c r="K105" s="35"/>
      <c r="L105" s="35"/>
      <c r="M105" s="91">
        <f t="shared" si="17"/>
        <v>7000</v>
      </c>
    </row>
    <row r="106" spans="1:13" s="42" customFormat="1" ht="25.5" x14ac:dyDescent="0.2">
      <c r="A106" s="88">
        <v>86</v>
      </c>
      <c r="B106" s="13" t="s">
        <v>161</v>
      </c>
      <c r="C106" s="16" t="s">
        <v>30</v>
      </c>
      <c r="D106" s="16">
        <v>30</v>
      </c>
      <c r="E106" s="14"/>
      <c r="F106" s="35"/>
      <c r="G106" s="35"/>
      <c r="H106" s="35">
        <v>7000</v>
      </c>
      <c r="I106" s="35"/>
      <c r="J106" s="35"/>
      <c r="K106" s="35"/>
      <c r="L106" s="35"/>
      <c r="M106" s="91">
        <f t="shared" si="17"/>
        <v>7000</v>
      </c>
    </row>
    <row r="107" spans="1:13" s="42" customFormat="1" x14ac:dyDescent="0.2">
      <c r="A107" s="88">
        <v>87</v>
      </c>
      <c r="B107" s="13" t="s">
        <v>162</v>
      </c>
      <c r="C107" s="16" t="s">
        <v>77</v>
      </c>
      <c r="D107" s="16">
        <v>30</v>
      </c>
      <c r="E107" s="14"/>
      <c r="F107" s="35"/>
      <c r="G107" s="35"/>
      <c r="H107" s="35">
        <v>7000</v>
      </c>
      <c r="I107" s="35"/>
      <c r="J107" s="35"/>
      <c r="K107" s="35"/>
      <c r="L107" s="35"/>
      <c r="M107" s="91">
        <f t="shared" si="17"/>
        <v>7000</v>
      </c>
    </row>
    <row r="108" spans="1:13" s="42" customFormat="1" ht="13.5" thickBot="1" x14ac:dyDescent="0.25">
      <c r="A108" s="88">
        <v>88</v>
      </c>
      <c r="B108" s="13" t="s">
        <v>165</v>
      </c>
      <c r="C108" s="16" t="s">
        <v>31</v>
      </c>
      <c r="D108" s="16">
        <v>15</v>
      </c>
      <c r="E108" s="14"/>
      <c r="F108" s="35"/>
      <c r="G108" s="35"/>
      <c r="H108" s="35">
        <v>7000</v>
      </c>
      <c r="I108" s="35"/>
      <c r="J108" s="35"/>
      <c r="K108" s="35"/>
      <c r="L108" s="35"/>
      <c r="M108" s="91">
        <f t="shared" si="17"/>
        <v>7000</v>
      </c>
    </row>
    <row r="109" spans="1:13" s="42" customFormat="1" ht="13.5" thickBot="1" x14ac:dyDescent="0.25">
      <c r="A109" s="121" t="s">
        <v>2</v>
      </c>
      <c r="B109" s="122"/>
      <c r="C109" s="122"/>
      <c r="D109" s="122"/>
      <c r="E109" s="122"/>
      <c r="F109" s="118">
        <f>SUM(F95:F108)</f>
        <v>20000</v>
      </c>
      <c r="G109" s="100">
        <f>SUM(G95:G108)</f>
        <v>25000</v>
      </c>
      <c r="H109" s="100">
        <f>SUM(H95:H108)</f>
        <v>127000</v>
      </c>
      <c r="I109" s="100">
        <f>SUM(I95:I108)</f>
        <v>0</v>
      </c>
      <c r="J109" s="100">
        <f>SUM(J95:J108)</f>
        <v>0</v>
      </c>
      <c r="K109" s="100">
        <f>SUM(K95:K108)</f>
        <v>0</v>
      </c>
      <c r="L109" s="100">
        <f>SUM(L95:L108)</f>
        <v>0</v>
      </c>
      <c r="M109" s="101">
        <f>SUM(M95:M108)</f>
        <v>172000</v>
      </c>
    </row>
    <row r="110" spans="1:13" s="34" customFormat="1" ht="13.5" thickBot="1" x14ac:dyDescent="0.25">
      <c r="A110" s="123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5"/>
    </row>
    <row r="111" spans="1:13" s="34" customFormat="1" ht="26.25" customHeight="1" x14ac:dyDescent="0.2">
      <c r="A111" s="142" t="s">
        <v>88</v>
      </c>
      <c r="B111" s="143"/>
      <c r="C111" s="154" t="s">
        <v>104</v>
      </c>
      <c r="D111" s="155"/>
      <c r="E111" s="156"/>
      <c r="F111" s="54">
        <f>F13+F20+F33+F41+F61</f>
        <v>90056.76</v>
      </c>
      <c r="G111" s="54">
        <f>G13+G20+G33+G41+G61</f>
        <v>168433.09</v>
      </c>
      <c r="H111" s="54">
        <f>H13+H20+H33+H41+H61</f>
        <v>0</v>
      </c>
      <c r="I111" s="54">
        <f>I13+I20+I33+I41+I61</f>
        <v>65798.27</v>
      </c>
      <c r="J111" s="54">
        <f>J13+J20+J33+J41+J61</f>
        <v>183343.51</v>
      </c>
      <c r="K111" s="54">
        <f>K13+K20+K33+K41+K61</f>
        <v>119127.36</v>
      </c>
      <c r="L111" s="54">
        <f>L13+L20+L33+L41+L61</f>
        <v>1084203.19</v>
      </c>
      <c r="M111" s="93">
        <f>SUM(F111:L111)</f>
        <v>1710962.18</v>
      </c>
    </row>
    <row r="112" spans="1:13" s="34" customFormat="1" ht="29.25" customHeight="1" x14ac:dyDescent="0.2">
      <c r="A112" s="144"/>
      <c r="B112" s="145"/>
      <c r="C112" s="148" t="s">
        <v>105</v>
      </c>
      <c r="D112" s="149"/>
      <c r="E112" s="150"/>
      <c r="F112" s="55">
        <f>F71</f>
        <v>0</v>
      </c>
      <c r="G112" s="55">
        <f>G71</f>
        <v>152286.28</v>
      </c>
      <c r="H112" s="55">
        <f>H71</f>
        <v>0</v>
      </c>
      <c r="I112" s="55">
        <f>I71</f>
        <v>50000</v>
      </c>
      <c r="J112" s="55">
        <f>J71</f>
        <v>0</v>
      </c>
      <c r="K112" s="55">
        <f>K71</f>
        <v>0</v>
      </c>
      <c r="L112" s="55">
        <f>L71</f>
        <v>0</v>
      </c>
      <c r="M112" s="94">
        <f>SUM(F112:L112)</f>
        <v>202286.28</v>
      </c>
    </row>
    <row r="113" spans="1:14" s="34" customFormat="1" ht="27" customHeight="1" thickBot="1" x14ac:dyDescent="0.25">
      <c r="A113" s="146"/>
      <c r="B113" s="147"/>
      <c r="C113" s="151" t="s">
        <v>155</v>
      </c>
      <c r="D113" s="152"/>
      <c r="E113" s="153"/>
      <c r="F113" s="56">
        <f>F93+F109</f>
        <v>20000</v>
      </c>
      <c r="G113" s="56">
        <f>G93+G109</f>
        <v>68380</v>
      </c>
      <c r="H113" s="56">
        <f>H93+H109</f>
        <v>235000</v>
      </c>
      <c r="I113" s="56">
        <f>I93+I109</f>
        <v>96000</v>
      </c>
      <c r="J113" s="56">
        <f>J93+J109</f>
        <v>0</v>
      </c>
      <c r="K113" s="56">
        <f>K93+K109</f>
        <v>0</v>
      </c>
      <c r="L113" s="56">
        <f>L93+L109</f>
        <v>0</v>
      </c>
      <c r="M113" s="95">
        <f>SUM(F113:L113)</f>
        <v>419380</v>
      </c>
      <c r="N113" s="96"/>
    </row>
    <row r="114" spans="1:14" s="34" customFormat="1" ht="13.5" thickBot="1" x14ac:dyDescent="0.25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5"/>
    </row>
    <row r="115" spans="1:14" s="34" customFormat="1" ht="13.5" thickBot="1" x14ac:dyDescent="0.25">
      <c r="A115" s="121" t="s">
        <v>89</v>
      </c>
      <c r="B115" s="122"/>
      <c r="C115" s="122"/>
      <c r="D115" s="122"/>
      <c r="E115" s="122"/>
      <c r="F115" s="110">
        <f t="shared" ref="F115:L115" si="18">SUM(F111:F113)</f>
        <v>110056.76</v>
      </c>
      <c r="G115" s="110">
        <f t="shared" si="18"/>
        <v>389099.37</v>
      </c>
      <c r="H115" s="110">
        <f t="shared" si="18"/>
        <v>235000</v>
      </c>
      <c r="I115" s="110">
        <f t="shared" si="18"/>
        <v>211798.27000000002</v>
      </c>
      <c r="J115" s="110">
        <f t="shared" si="18"/>
        <v>183343.51</v>
      </c>
      <c r="K115" s="110">
        <f t="shared" si="18"/>
        <v>119127.36</v>
      </c>
      <c r="L115" s="110">
        <f t="shared" si="18"/>
        <v>1084203.19</v>
      </c>
      <c r="M115" s="65">
        <f>SUM(M111:M113)</f>
        <v>2332628.46</v>
      </c>
      <c r="N115" s="96"/>
    </row>
    <row r="116" spans="1:14" s="34" customFormat="1" ht="15" x14ac:dyDescent="0.2">
      <c r="A116" s="25"/>
      <c r="B116" s="17"/>
      <c r="C116" s="21"/>
      <c r="D116" s="18"/>
      <c r="E116" s="18"/>
      <c r="F116" s="19"/>
      <c r="G116" s="19"/>
      <c r="H116" s="19"/>
      <c r="I116" s="19"/>
      <c r="J116" s="19"/>
      <c r="K116" s="19"/>
      <c r="L116" s="19"/>
      <c r="M116" s="62"/>
    </row>
    <row r="117" spans="1:14" s="34" customFormat="1" ht="15" x14ac:dyDescent="0.2">
      <c r="A117" s="25"/>
      <c r="B117" s="17"/>
      <c r="C117" s="21"/>
      <c r="D117" s="18"/>
      <c r="E117" s="18"/>
      <c r="F117" s="19"/>
      <c r="G117" s="19"/>
      <c r="H117" s="19"/>
      <c r="I117" s="19"/>
      <c r="J117" s="19"/>
      <c r="K117" s="19"/>
      <c r="L117" s="19"/>
      <c r="M117" s="19"/>
    </row>
    <row r="118" spans="1:14" s="34" customFormat="1" ht="15" x14ac:dyDescent="0.2">
      <c r="A118" s="25"/>
      <c r="B118" s="17"/>
      <c r="C118" s="21"/>
      <c r="D118" s="18"/>
      <c r="E118" s="18"/>
      <c r="F118" s="19"/>
      <c r="G118" s="19"/>
      <c r="H118" s="19"/>
      <c r="I118" s="19"/>
      <c r="J118" s="19"/>
      <c r="K118" s="19"/>
      <c r="L118" s="19"/>
      <c r="M118" s="46"/>
    </row>
    <row r="119" spans="1:14" s="34" customFormat="1" x14ac:dyDescent="0.2">
      <c r="A119" s="31"/>
      <c r="B119" s="23"/>
      <c r="C119" s="24"/>
      <c r="D119" s="26"/>
      <c r="E119" s="26"/>
      <c r="F119" s="22"/>
      <c r="G119" s="22"/>
      <c r="H119" s="22"/>
      <c r="I119" s="22"/>
      <c r="J119" s="22"/>
      <c r="K119" s="22"/>
      <c r="L119" s="22"/>
      <c r="M119" s="22"/>
    </row>
    <row r="120" spans="1:14" s="34" customFormat="1" x14ac:dyDescent="0.2">
      <c r="A120" s="31"/>
      <c r="B120" s="23"/>
      <c r="C120" s="24"/>
      <c r="D120" s="26"/>
      <c r="E120" s="26"/>
      <c r="F120" s="22"/>
      <c r="G120" s="22"/>
      <c r="H120" s="22"/>
      <c r="I120" s="22"/>
      <c r="J120" s="22"/>
      <c r="K120" s="22"/>
      <c r="L120" s="22"/>
      <c r="M120" s="22"/>
    </row>
    <row r="121" spans="1:14" s="34" customFormat="1" x14ac:dyDescent="0.2">
      <c r="A121" s="31"/>
      <c r="B121" s="23"/>
      <c r="C121" s="27"/>
      <c r="D121" s="26"/>
      <c r="E121" s="26"/>
      <c r="F121" s="22"/>
      <c r="G121" s="22"/>
      <c r="H121" s="22"/>
      <c r="I121" s="22"/>
      <c r="J121" s="22"/>
      <c r="K121" s="22"/>
      <c r="L121" s="22"/>
      <c r="M121" s="22"/>
    </row>
    <row r="122" spans="1:14" s="34" customFormat="1" x14ac:dyDescent="0.2">
      <c r="A122" s="31"/>
      <c r="B122" s="23"/>
      <c r="C122" s="24"/>
      <c r="D122" s="26"/>
      <c r="E122" s="26"/>
      <c r="F122" s="22"/>
      <c r="G122" s="22"/>
      <c r="H122" s="22"/>
      <c r="I122" s="22"/>
      <c r="J122" s="22"/>
      <c r="K122" s="22"/>
      <c r="L122" s="22"/>
      <c r="M122" s="22"/>
    </row>
    <row r="123" spans="1:14" s="34" customFormat="1" x14ac:dyDescent="0.2">
      <c r="A123" s="9"/>
      <c r="B123" s="23"/>
      <c r="C123" s="24"/>
      <c r="D123" s="26"/>
      <c r="E123" s="26"/>
      <c r="F123" s="22"/>
      <c r="G123" s="22"/>
      <c r="H123" s="22"/>
      <c r="I123" s="22"/>
      <c r="J123" s="22"/>
      <c r="K123" s="22"/>
      <c r="L123" s="22"/>
      <c r="M123" s="22"/>
    </row>
    <row r="124" spans="1:14" s="34" customFormat="1" x14ac:dyDescent="0.2">
      <c r="A124" s="9"/>
      <c r="B124" s="23"/>
      <c r="C124" s="24"/>
      <c r="D124" s="26"/>
      <c r="E124" s="26"/>
      <c r="F124" s="22"/>
      <c r="G124" s="22"/>
      <c r="H124" s="22"/>
      <c r="I124" s="22"/>
      <c r="J124" s="22"/>
      <c r="K124" s="22"/>
      <c r="L124" s="22"/>
      <c r="M124" s="22"/>
    </row>
    <row r="125" spans="1:14" s="34" customFormat="1" x14ac:dyDescent="0.2">
      <c r="A125" s="9"/>
      <c r="B125" s="28"/>
      <c r="C125" s="29"/>
      <c r="D125" s="26"/>
      <c r="E125" s="26"/>
      <c r="F125" s="30"/>
      <c r="G125" s="30"/>
      <c r="H125" s="30"/>
      <c r="I125" s="30"/>
      <c r="J125" s="30"/>
      <c r="K125" s="30"/>
      <c r="L125" s="30"/>
      <c r="M125" s="20"/>
    </row>
    <row r="126" spans="1:14" s="34" customFormat="1" x14ac:dyDescent="0.2">
      <c r="A126" s="9"/>
      <c r="B126" s="28"/>
      <c r="C126" s="29"/>
      <c r="D126" s="26"/>
      <c r="E126" s="26"/>
      <c r="F126" s="30"/>
      <c r="G126" s="30"/>
      <c r="H126" s="30"/>
      <c r="I126" s="30"/>
      <c r="J126" s="30"/>
      <c r="K126" s="30"/>
      <c r="L126" s="30"/>
      <c r="M126" s="20"/>
    </row>
    <row r="127" spans="1:14" s="34" customFormat="1" x14ac:dyDescent="0.2">
      <c r="A127" s="9"/>
      <c r="B127" s="28"/>
      <c r="C127" s="29"/>
      <c r="D127" s="26"/>
      <c r="E127" s="26"/>
      <c r="F127" s="30"/>
      <c r="G127" s="30"/>
      <c r="H127" s="30"/>
      <c r="I127" s="30"/>
      <c r="J127" s="30"/>
      <c r="K127" s="30"/>
      <c r="L127" s="30"/>
      <c r="M127" s="20"/>
    </row>
    <row r="128" spans="1:14" s="34" customFormat="1" x14ac:dyDescent="0.2">
      <c r="A128" s="9"/>
      <c r="B128" s="28"/>
      <c r="C128" s="29"/>
      <c r="D128" s="26"/>
      <c r="E128" s="26"/>
      <c r="F128" s="30"/>
      <c r="G128" s="30"/>
      <c r="H128" s="30"/>
      <c r="I128" s="30"/>
      <c r="J128" s="30"/>
      <c r="K128" s="30"/>
      <c r="L128" s="30"/>
      <c r="M128" s="20"/>
    </row>
    <row r="129" spans="1:13" s="34" customFormat="1" x14ac:dyDescent="0.2">
      <c r="A129" s="9"/>
      <c r="B129" s="23"/>
      <c r="C129" s="24"/>
      <c r="D129" s="25"/>
      <c r="E129" s="25"/>
      <c r="F129" s="22"/>
      <c r="G129" s="22"/>
      <c r="H129" s="22"/>
      <c r="I129" s="22"/>
      <c r="J129" s="22"/>
      <c r="K129" s="22"/>
      <c r="L129" s="22"/>
      <c r="M129" s="22"/>
    </row>
    <row r="130" spans="1:13" s="34" customFormat="1" x14ac:dyDescent="0.2">
      <c r="A130" s="9"/>
      <c r="B130" s="12"/>
      <c r="C130" s="10"/>
      <c r="D130" s="9"/>
      <c r="E130" s="9"/>
      <c r="F130" s="11"/>
      <c r="G130" s="11"/>
      <c r="H130" s="11"/>
      <c r="I130" s="11"/>
      <c r="J130" s="11"/>
      <c r="K130" s="11"/>
      <c r="L130" s="11"/>
      <c r="M130" s="22"/>
    </row>
    <row r="131" spans="1:13" s="34" customFormat="1" x14ac:dyDescent="0.2">
      <c r="A131" s="9"/>
      <c r="B131" s="12"/>
      <c r="C131" s="10"/>
      <c r="D131" s="9"/>
      <c r="E131" s="9"/>
      <c r="F131" s="11"/>
      <c r="G131" s="11"/>
      <c r="H131" s="11"/>
      <c r="I131" s="11"/>
      <c r="J131" s="11"/>
      <c r="K131" s="11"/>
      <c r="L131" s="11"/>
      <c r="M131" s="22"/>
    </row>
    <row r="132" spans="1:13" s="34" customFormat="1" x14ac:dyDescent="0.2">
      <c r="A132" s="9"/>
      <c r="B132" s="12"/>
      <c r="C132" s="10"/>
      <c r="D132" s="9"/>
      <c r="E132" s="9"/>
      <c r="F132" s="11"/>
      <c r="G132" s="11"/>
      <c r="H132" s="11"/>
      <c r="I132" s="11"/>
      <c r="J132" s="11"/>
      <c r="K132" s="11"/>
      <c r="L132" s="11"/>
      <c r="M132" s="22"/>
    </row>
    <row r="133" spans="1:13" s="34" customFormat="1" x14ac:dyDescent="0.2">
      <c r="A133" s="9"/>
      <c r="B133" s="12"/>
      <c r="C133" s="10"/>
      <c r="D133" s="9"/>
      <c r="E133" s="9"/>
      <c r="F133" s="11"/>
      <c r="G133" s="11"/>
      <c r="H133" s="11"/>
      <c r="I133" s="11"/>
      <c r="J133" s="11"/>
      <c r="K133" s="11"/>
      <c r="L133" s="11"/>
      <c r="M133" s="22"/>
    </row>
    <row r="134" spans="1:13" s="34" customFormat="1" x14ac:dyDescent="0.2">
      <c r="A134" s="9"/>
      <c r="B134" s="12"/>
      <c r="C134" s="10"/>
      <c r="D134" s="9"/>
      <c r="E134" s="9"/>
      <c r="F134" s="11"/>
      <c r="G134" s="11"/>
      <c r="H134" s="11"/>
      <c r="I134" s="11"/>
      <c r="J134" s="11"/>
      <c r="K134" s="11"/>
      <c r="L134" s="11"/>
      <c r="M134" s="22"/>
    </row>
    <row r="135" spans="1:13" s="34" customFormat="1" x14ac:dyDescent="0.2">
      <c r="A135" s="9"/>
      <c r="B135" s="12"/>
      <c r="C135" s="10"/>
      <c r="D135" s="9"/>
      <c r="E135" s="9"/>
      <c r="F135" s="11"/>
      <c r="G135" s="11"/>
      <c r="H135" s="11"/>
      <c r="I135" s="11"/>
      <c r="J135" s="11"/>
      <c r="K135" s="11"/>
      <c r="L135" s="11"/>
      <c r="M135" s="22"/>
    </row>
    <row r="136" spans="1:13" s="34" customFormat="1" x14ac:dyDescent="0.2">
      <c r="A136" s="9"/>
      <c r="B136" s="12"/>
      <c r="C136" s="10"/>
      <c r="D136" s="9"/>
      <c r="E136" s="9"/>
      <c r="F136" s="11"/>
      <c r="G136" s="11"/>
      <c r="H136" s="11"/>
      <c r="I136" s="11"/>
      <c r="J136" s="11"/>
      <c r="K136" s="11"/>
      <c r="L136" s="11"/>
      <c r="M136" s="22"/>
    </row>
    <row r="137" spans="1:13" s="34" customFormat="1" x14ac:dyDescent="0.2">
      <c r="A137" s="9"/>
      <c r="B137" s="12"/>
      <c r="C137" s="10"/>
      <c r="D137" s="9"/>
      <c r="E137" s="9"/>
      <c r="F137" s="11"/>
      <c r="G137" s="11"/>
      <c r="H137" s="11"/>
      <c r="I137" s="11"/>
      <c r="J137" s="11"/>
      <c r="K137" s="11"/>
      <c r="L137" s="11"/>
      <c r="M137" s="22"/>
    </row>
    <row r="138" spans="1:13" s="34" customFormat="1" x14ac:dyDescent="0.2">
      <c r="A138" s="9"/>
      <c r="B138" s="12"/>
      <c r="C138" s="10"/>
      <c r="D138" s="9"/>
      <c r="E138" s="9"/>
      <c r="F138" s="11"/>
      <c r="G138" s="11"/>
      <c r="H138" s="11"/>
      <c r="I138" s="11"/>
      <c r="J138" s="11"/>
      <c r="K138" s="11"/>
      <c r="L138" s="11"/>
      <c r="M138" s="22"/>
    </row>
    <row r="139" spans="1:13" s="34" customFormat="1" x14ac:dyDescent="0.2">
      <c r="A139" s="9"/>
      <c r="B139" s="12"/>
      <c r="C139" s="10"/>
      <c r="D139" s="9"/>
      <c r="E139" s="9"/>
      <c r="F139" s="11"/>
      <c r="G139" s="11"/>
      <c r="H139" s="11"/>
      <c r="I139" s="11"/>
      <c r="J139" s="11"/>
      <c r="K139" s="11"/>
      <c r="L139" s="11"/>
      <c r="M139" s="22"/>
    </row>
    <row r="140" spans="1:13" s="34" customFormat="1" x14ac:dyDescent="0.2">
      <c r="A140" s="9"/>
      <c r="B140" s="12"/>
      <c r="C140" s="10"/>
      <c r="D140" s="9"/>
      <c r="E140" s="9"/>
      <c r="F140" s="11"/>
      <c r="G140" s="11"/>
      <c r="H140" s="11"/>
      <c r="I140" s="11"/>
      <c r="J140" s="11"/>
      <c r="K140" s="11"/>
      <c r="L140" s="11"/>
      <c r="M140" s="22"/>
    </row>
    <row r="141" spans="1:13" s="34" customFormat="1" x14ac:dyDescent="0.2">
      <c r="A141" s="9"/>
      <c r="B141" s="12"/>
      <c r="C141" s="10"/>
      <c r="D141" s="9"/>
      <c r="E141" s="9"/>
      <c r="F141" s="11"/>
      <c r="G141" s="11"/>
      <c r="H141" s="11"/>
      <c r="I141" s="11"/>
      <c r="J141" s="11"/>
      <c r="K141" s="11"/>
      <c r="L141" s="11"/>
      <c r="M141" s="22"/>
    </row>
    <row r="142" spans="1:13" s="34" customFormat="1" x14ac:dyDescent="0.2">
      <c r="A142" s="9"/>
      <c r="B142" s="12"/>
      <c r="C142" s="10"/>
      <c r="D142" s="9"/>
      <c r="E142" s="9"/>
      <c r="F142" s="11"/>
      <c r="G142" s="11"/>
      <c r="H142" s="11"/>
      <c r="I142" s="11"/>
      <c r="J142" s="11"/>
      <c r="K142" s="11"/>
      <c r="L142" s="11"/>
      <c r="M142" s="22"/>
    </row>
    <row r="143" spans="1:13" s="34" customFormat="1" x14ac:dyDescent="0.2">
      <c r="A143" s="9"/>
      <c r="B143" s="12"/>
      <c r="C143" s="10"/>
      <c r="D143" s="9"/>
      <c r="E143" s="9"/>
      <c r="F143" s="11"/>
      <c r="G143" s="11"/>
      <c r="H143" s="11"/>
      <c r="I143" s="11"/>
      <c r="J143" s="11"/>
      <c r="K143" s="11"/>
      <c r="L143" s="11"/>
      <c r="M143" s="22"/>
    </row>
    <row r="144" spans="1:13" s="34" customFormat="1" x14ac:dyDescent="0.2">
      <c r="A144" s="9"/>
      <c r="B144" s="12"/>
      <c r="C144" s="10"/>
      <c r="D144" s="9"/>
      <c r="E144" s="9"/>
      <c r="F144" s="11"/>
      <c r="G144" s="11"/>
      <c r="H144" s="11"/>
      <c r="I144" s="11"/>
      <c r="J144" s="11"/>
      <c r="K144" s="11"/>
      <c r="L144" s="11"/>
      <c r="M144" s="22"/>
    </row>
    <row r="145" spans="1:13" s="34" customFormat="1" x14ac:dyDescent="0.2">
      <c r="A145" s="9"/>
      <c r="B145" s="12"/>
      <c r="C145" s="10"/>
      <c r="D145" s="9"/>
      <c r="E145" s="9"/>
      <c r="F145" s="11"/>
      <c r="G145" s="11"/>
      <c r="H145" s="11"/>
      <c r="I145" s="11"/>
      <c r="J145" s="11"/>
      <c r="K145" s="11"/>
      <c r="L145" s="11"/>
      <c r="M145" s="22"/>
    </row>
    <row r="146" spans="1:13" s="34" customFormat="1" x14ac:dyDescent="0.2">
      <c r="A146" s="9"/>
      <c r="B146" s="12"/>
      <c r="C146" s="10"/>
      <c r="D146" s="9"/>
      <c r="E146" s="9"/>
      <c r="F146" s="11"/>
      <c r="G146" s="11"/>
      <c r="H146" s="11"/>
      <c r="I146" s="11"/>
      <c r="J146" s="11"/>
      <c r="K146" s="11"/>
      <c r="L146" s="11"/>
      <c r="M146" s="22"/>
    </row>
    <row r="147" spans="1:13" s="34" customFormat="1" x14ac:dyDescent="0.2">
      <c r="A147" s="9"/>
      <c r="B147" s="12"/>
      <c r="C147" s="10"/>
      <c r="D147" s="9"/>
      <c r="E147" s="9"/>
      <c r="F147" s="11"/>
      <c r="G147" s="11"/>
      <c r="H147" s="11"/>
      <c r="I147" s="11"/>
      <c r="J147" s="11"/>
      <c r="K147" s="11"/>
      <c r="L147" s="11"/>
      <c r="M147" s="22"/>
    </row>
    <row r="148" spans="1:13" s="34" customFormat="1" x14ac:dyDescent="0.2">
      <c r="A148" s="9"/>
      <c r="B148" s="12"/>
      <c r="C148" s="10"/>
      <c r="D148" s="9"/>
      <c r="E148" s="9"/>
      <c r="F148" s="11"/>
      <c r="G148" s="11"/>
      <c r="H148" s="11"/>
      <c r="I148" s="11"/>
      <c r="J148" s="11"/>
      <c r="K148" s="11"/>
      <c r="L148" s="11"/>
      <c r="M148" s="22"/>
    </row>
    <row r="149" spans="1:13" s="34" customFormat="1" x14ac:dyDescent="0.2">
      <c r="A149" s="9"/>
      <c r="B149" s="12"/>
      <c r="C149" s="10"/>
      <c r="D149" s="9"/>
      <c r="E149" s="9"/>
      <c r="F149" s="11"/>
      <c r="G149" s="11"/>
      <c r="H149" s="11"/>
      <c r="I149" s="11"/>
      <c r="J149" s="11"/>
      <c r="K149" s="11"/>
      <c r="L149" s="11"/>
      <c r="M149" s="22"/>
    </row>
    <row r="150" spans="1:13" s="34" customFormat="1" x14ac:dyDescent="0.2">
      <c r="A150" s="9"/>
      <c r="B150" s="12"/>
      <c r="C150" s="10"/>
      <c r="D150" s="9"/>
      <c r="E150" s="9"/>
      <c r="F150" s="11"/>
      <c r="G150" s="11"/>
      <c r="H150" s="11"/>
      <c r="I150" s="11"/>
      <c r="J150" s="11"/>
      <c r="K150" s="11"/>
      <c r="L150" s="11"/>
      <c r="M150" s="22"/>
    </row>
    <row r="151" spans="1:13" s="34" customFormat="1" x14ac:dyDescent="0.2">
      <c r="A151" s="9"/>
      <c r="B151" s="12"/>
      <c r="C151" s="10"/>
      <c r="D151" s="9"/>
      <c r="E151" s="9"/>
      <c r="F151" s="11"/>
      <c r="G151" s="11"/>
      <c r="H151" s="11"/>
      <c r="I151" s="11"/>
      <c r="J151" s="11"/>
      <c r="K151" s="11"/>
      <c r="L151" s="11"/>
      <c r="M151" s="22"/>
    </row>
    <row r="152" spans="1:13" s="34" customFormat="1" x14ac:dyDescent="0.2">
      <c r="A152" s="9"/>
      <c r="B152" s="12"/>
      <c r="C152" s="10"/>
      <c r="D152" s="9"/>
      <c r="E152" s="9"/>
      <c r="F152" s="11"/>
      <c r="G152" s="11"/>
      <c r="H152" s="11"/>
      <c r="I152" s="11"/>
      <c r="J152" s="11"/>
      <c r="K152" s="11"/>
      <c r="L152" s="11"/>
      <c r="M152" s="22"/>
    </row>
    <row r="153" spans="1:13" s="34" customFormat="1" x14ac:dyDescent="0.2">
      <c r="A153" s="9"/>
      <c r="B153" s="12"/>
      <c r="C153" s="10"/>
      <c r="D153" s="9"/>
      <c r="E153" s="9"/>
      <c r="F153" s="11"/>
      <c r="G153" s="11"/>
      <c r="H153" s="11"/>
      <c r="I153" s="11"/>
      <c r="J153" s="11"/>
      <c r="K153" s="11"/>
      <c r="L153" s="11"/>
      <c r="M153" s="22"/>
    </row>
    <row r="154" spans="1:13" s="3" customFormat="1" x14ac:dyDescent="0.2">
      <c r="A154" s="9"/>
      <c r="B154" s="12"/>
      <c r="C154" s="10"/>
      <c r="D154" s="9"/>
      <c r="E154" s="9"/>
      <c r="F154" s="11"/>
      <c r="G154" s="11"/>
      <c r="H154" s="11"/>
      <c r="I154" s="11"/>
      <c r="J154" s="11"/>
      <c r="K154" s="11"/>
      <c r="L154" s="11"/>
      <c r="M154" s="22"/>
    </row>
    <row r="155" spans="1:13" s="3" customFormat="1" x14ac:dyDescent="0.2">
      <c r="A155" s="9"/>
      <c r="B155" s="12"/>
      <c r="C155" s="10"/>
      <c r="D155" s="9"/>
      <c r="E155" s="9"/>
      <c r="F155" s="11"/>
      <c r="G155" s="11"/>
      <c r="H155" s="11"/>
      <c r="I155" s="11"/>
      <c r="J155" s="11"/>
      <c r="K155" s="11"/>
      <c r="L155" s="11"/>
      <c r="M155" s="22"/>
    </row>
    <row r="156" spans="1:13" s="3" customFormat="1" x14ac:dyDescent="0.2">
      <c r="A156" s="9"/>
      <c r="B156" s="12"/>
      <c r="C156" s="10"/>
      <c r="D156" s="9"/>
      <c r="E156" s="9"/>
      <c r="F156" s="11"/>
      <c r="G156" s="11"/>
      <c r="H156" s="11"/>
      <c r="I156" s="11"/>
      <c r="J156" s="11"/>
      <c r="K156" s="11"/>
      <c r="L156" s="11"/>
      <c r="M156" s="22"/>
    </row>
    <row r="157" spans="1:13" s="3" customFormat="1" x14ac:dyDescent="0.2">
      <c r="A157" s="9"/>
      <c r="B157" s="12"/>
      <c r="C157" s="10"/>
      <c r="D157" s="9"/>
      <c r="E157" s="9"/>
      <c r="F157" s="11"/>
      <c r="G157" s="11"/>
      <c r="H157" s="11"/>
      <c r="I157" s="11"/>
      <c r="J157" s="11"/>
      <c r="K157" s="11"/>
      <c r="L157" s="11"/>
      <c r="M157" s="22"/>
    </row>
    <row r="158" spans="1:13" s="3" customFormat="1" x14ac:dyDescent="0.2">
      <c r="A158" s="9"/>
      <c r="B158" s="12"/>
      <c r="C158" s="10"/>
      <c r="D158" s="9"/>
      <c r="E158" s="9"/>
      <c r="F158" s="11"/>
      <c r="G158" s="11"/>
      <c r="H158" s="11"/>
      <c r="I158" s="11"/>
      <c r="J158" s="11"/>
      <c r="K158" s="11"/>
      <c r="L158" s="11"/>
      <c r="M158" s="22"/>
    </row>
    <row r="159" spans="1:13" s="3" customFormat="1" x14ac:dyDescent="0.2">
      <c r="A159" s="9"/>
      <c r="B159" s="12"/>
      <c r="C159" s="10"/>
      <c r="D159" s="9"/>
      <c r="E159" s="9"/>
      <c r="F159" s="11"/>
      <c r="G159" s="11"/>
      <c r="H159" s="11"/>
      <c r="I159" s="11"/>
      <c r="J159" s="11"/>
      <c r="K159" s="11"/>
      <c r="L159" s="11"/>
      <c r="M159" s="22"/>
    </row>
    <row r="160" spans="1:13" s="4" customFormat="1" ht="15" x14ac:dyDescent="0.2">
      <c r="A160" s="9"/>
      <c r="B160" s="12"/>
      <c r="C160" s="10"/>
      <c r="D160" s="9"/>
      <c r="E160" s="9"/>
      <c r="F160" s="11"/>
      <c r="G160" s="11"/>
      <c r="H160" s="11"/>
      <c r="I160" s="11"/>
      <c r="J160" s="11"/>
      <c r="K160" s="11"/>
      <c r="L160" s="11"/>
      <c r="M160" s="22"/>
    </row>
    <row r="161" spans="1:13" s="4" customFormat="1" ht="15" x14ac:dyDescent="0.2">
      <c r="A161" s="9"/>
      <c r="B161" s="12"/>
      <c r="C161" s="10"/>
      <c r="D161" s="9"/>
      <c r="E161" s="9"/>
      <c r="F161" s="11"/>
      <c r="G161" s="11"/>
      <c r="H161" s="11"/>
      <c r="I161" s="11"/>
      <c r="J161" s="11"/>
      <c r="K161" s="11"/>
      <c r="L161" s="11"/>
      <c r="M161" s="22"/>
    </row>
  </sheetData>
  <sortState ref="A94:M108">
    <sortCondition ref="E94:E108"/>
  </sortState>
  <mergeCells count="33">
    <mergeCell ref="A3:M3"/>
    <mergeCell ref="A73:M73"/>
    <mergeCell ref="A72:M72"/>
    <mergeCell ref="A13:E13"/>
    <mergeCell ref="A20:E20"/>
    <mergeCell ref="A33:E33"/>
    <mergeCell ref="A41:E41"/>
    <mergeCell ref="A93:E93"/>
    <mergeCell ref="A42:M42"/>
    <mergeCell ref="A62:M62"/>
    <mergeCell ref="A111:B113"/>
    <mergeCell ref="A110:M110"/>
    <mergeCell ref="A71:E71"/>
    <mergeCell ref="C112:E112"/>
    <mergeCell ref="C113:E113"/>
    <mergeCell ref="C111:E111"/>
    <mergeCell ref="A109:E109"/>
    <mergeCell ref="A115:E115"/>
    <mergeCell ref="A114:M114"/>
    <mergeCell ref="A21:M21"/>
    <mergeCell ref="A14:M14"/>
    <mergeCell ref="M1:M2"/>
    <mergeCell ref="A4:M4"/>
    <mergeCell ref="A1:A2"/>
    <mergeCell ref="B1:B2"/>
    <mergeCell ref="E1:E2"/>
    <mergeCell ref="C1:C2"/>
    <mergeCell ref="D1:D2"/>
    <mergeCell ref="F1:L1"/>
    <mergeCell ref="A34:M34"/>
    <mergeCell ref="A94:M94"/>
    <mergeCell ref="A74:M74"/>
    <mergeCell ref="A61:E6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 alignWithMargins="0"/>
  <ignoredErrors>
    <ignoredError sqref="M75 M95 M98 M102 M77:M78 M87:M88 M85 M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6" sqref="E6"/>
    </sheetView>
  </sheetViews>
  <sheetFormatPr defaultRowHeight="12.75" x14ac:dyDescent="0.2"/>
  <cols>
    <col min="1" max="1" width="15.7109375" bestFit="1" customWidth="1"/>
    <col min="2" max="2" width="21" bestFit="1" customWidth="1"/>
    <col min="3" max="3" width="25.5703125" bestFit="1" customWidth="1"/>
    <col min="4" max="4" width="11.7109375" bestFit="1" customWidth="1"/>
    <col min="5" max="5" width="13.42578125" bestFit="1" customWidth="1"/>
  </cols>
  <sheetData>
    <row r="1" spans="1:5" x14ac:dyDescent="0.2">
      <c r="A1" s="50"/>
      <c r="B1" s="44" t="s">
        <v>108</v>
      </c>
      <c r="C1" s="44" t="s">
        <v>109</v>
      </c>
      <c r="D1" s="44" t="s">
        <v>110</v>
      </c>
      <c r="E1" s="44" t="s">
        <v>2</v>
      </c>
    </row>
    <row r="2" spans="1:5" x14ac:dyDescent="0.2">
      <c r="A2" s="58" t="s">
        <v>5</v>
      </c>
      <c r="B2" s="57">
        <v>29861.489999999998</v>
      </c>
      <c r="C2" s="57">
        <v>196200</v>
      </c>
      <c r="D2" s="44"/>
      <c r="E2" s="57">
        <v>226061.49</v>
      </c>
    </row>
    <row r="3" spans="1:5" x14ac:dyDescent="0.2">
      <c r="A3" s="59" t="s">
        <v>96</v>
      </c>
      <c r="B3" s="57">
        <v>126643.3</v>
      </c>
      <c r="C3" s="57">
        <v>48477.440000000002</v>
      </c>
      <c r="D3" s="57">
        <v>148880</v>
      </c>
      <c r="E3" s="57">
        <v>324000.74</v>
      </c>
    </row>
    <row r="4" spans="1:5" x14ac:dyDescent="0.2">
      <c r="A4" s="60" t="s">
        <v>106</v>
      </c>
      <c r="B4" s="57">
        <v>2034569.6799999997</v>
      </c>
      <c r="C4" s="57">
        <v>4000</v>
      </c>
      <c r="D4" s="57">
        <v>235936.76</v>
      </c>
      <c r="E4" s="57">
        <v>2274506.4399999995</v>
      </c>
    </row>
    <row r="5" spans="1:5" x14ac:dyDescent="0.2">
      <c r="A5" s="61" t="s">
        <v>107</v>
      </c>
      <c r="B5" s="57">
        <v>175448.88</v>
      </c>
      <c r="C5" s="57">
        <v>40308.839999999997</v>
      </c>
      <c r="D5" s="57">
        <v>118880</v>
      </c>
      <c r="E5" s="57">
        <v>334637.71999999997</v>
      </c>
    </row>
    <row r="6" spans="1:5" x14ac:dyDescent="0.2">
      <c r="A6" s="8"/>
      <c r="B6" s="57">
        <v>2366523.3499999996</v>
      </c>
      <c r="C6" s="57">
        <v>288986.28000000003</v>
      </c>
      <c r="D6" s="57">
        <v>503696.76</v>
      </c>
      <c r="E6" s="57">
        <v>3159206.3899999997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ΑΝΑΛΥΤΙΚΟ</vt:lpstr>
      <vt:lpstr>Φύλλο1</vt:lpstr>
      <vt:lpstr>ΑΝΑΛΥΤΙΚΟ!Print_Area</vt:lpstr>
      <vt:lpstr>ΑΝΑΛΥΤΙΚΟ!Print_Titles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Hlias Kalantzis</cp:lastModifiedBy>
  <cp:lastPrinted>2017-08-07T07:23:52Z</cp:lastPrinted>
  <dcterms:created xsi:type="dcterms:W3CDTF">2011-11-07T10:44:26Z</dcterms:created>
  <dcterms:modified xsi:type="dcterms:W3CDTF">2017-08-09T09:44:09Z</dcterms:modified>
</cp:coreProperties>
</file>